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203"/>
  <workbookPr codeName="ThisWorkbook" defaultThemeVersion="124226"/>
  <mc:AlternateContent xmlns:mc="http://schemas.openxmlformats.org/markup-compatibility/2006">
    <mc:Choice Requires="x15">
      <x15ac:absPath xmlns:x15ac="http://schemas.microsoft.com/office/spreadsheetml/2010/11/ac" url="Z:\Tax Group\Tax Forms Revisions\"/>
    </mc:Choice>
  </mc:AlternateContent>
  <xr:revisionPtr revIDLastSave="0" documentId="8_{2D4C4D41-7640-404A-90D6-9DAD5A2311BD}" xr6:coauthVersionLast="47" xr6:coauthVersionMax="47" xr10:uidLastSave="{00000000-0000-0000-0000-000000000000}"/>
  <bookViews>
    <workbookView xWindow="30960" yWindow="2160" windowWidth="21600" windowHeight="11235" xr2:uid="{00000000-000D-0000-FFFF-FFFF00000000}"/>
  </bookViews>
  <sheets>
    <sheet name="Tax Return" sheetId="1" r:id="rId1"/>
    <sheet name="pri lux tax cm" sheetId="9" state="hidden" r:id="rId2"/>
    <sheet name="tpt Ded" sheetId="8" state="hidden" r:id="rId3"/>
    <sheet name="Schedule A" sheetId="2" r:id="rId4"/>
    <sheet name="Schedule B" sheetId="13" r:id="rId5"/>
    <sheet name="Schedule C" sheetId="12" r:id="rId6"/>
    <sheet name="TPT Exempt" sheetId="11" r:id="rId7"/>
    <sheet name="Package Alcohol Exempt" sheetId="16" r:id="rId8"/>
    <sheet name="TOB Exempt" sheetId="7" r:id="rId9"/>
    <sheet name="Sheet1" sheetId="17" r:id="rId10"/>
    <sheet name="Tobacco MOU-Cigarette" sheetId="14" r:id="rId11"/>
    <sheet name="Tobacco MOU-RYO" sheetId="15" r:id="rId12"/>
    <sheet name="privilege tax" sheetId="5" state="hidden" r:id="rId13"/>
    <sheet name="privilege tax cm" sheetId="10" state="hidden" r:id="rId14"/>
  </sheets>
  <definedNames>
    <definedName name="_xlnm.Print_Area" localSheetId="4">'Schedule B'!$A$1:$J$15</definedName>
    <definedName name="_xlnm.Print_Area" localSheetId="5">'Schedule C'!$A$1:$G$26</definedName>
    <definedName name="_xlnm.Print_Area" localSheetId="0">'Tax Return'!$A$1:$J$48</definedName>
    <definedName name="_xlnm.Print_Area" localSheetId="8">'TOB Exempt'!$A$1:$G$26</definedName>
    <definedName name="_xlnm.Print_Area" localSheetId="10">'Tobacco MOU-Cigarette'!$A$1:$D$41</definedName>
    <definedName name="_xlnm.Print_Area" localSheetId="11">'Tobacco MOU-RYO'!$A$1:$D$42</definedName>
    <definedName name="_xlnm.Print_Area" localSheetId="6">'TPT Exempt'!$A$1:$G$25</definedName>
  </definedNames>
  <calcPr calcId="191028"/>
  <customWorkbookViews>
    <customWorkbookView name="Mark C Graham - Personal View" guid="{D6C420C7-76C1-4DFC-893E-F4A924AE3216}" mergeInterval="0" personalView="1" maximized="1" xWindow="1" yWindow="1" windowWidth="1485" windowHeight="971" activeSheetId="3"/>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6" i="1" l="1"/>
  <c r="D35" i="1"/>
  <c r="D34" i="1"/>
  <c r="J19" i="1" l="1"/>
  <c r="J18" i="1"/>
  <c r="I22" i="2"/>
  <c r="F23" i="16"/>
  <c r="D37" i="1"/>
  <c r="D24" i="1"/>
  <c r="N22" i="2"/>
  <c r="N3" i="2"/>
  <c r="N2" i="2"/>
  <c r="I15" i="13" l="1"/>
  <c r="D32" i="1" s="1"/>
  <c r="H15" i="13"/>
  <c r="D31" i="1" s="1"/>
  <c r="G15" i="13"/>
  <c r="D30" i="1" s="1"/>
  <c r="F15" i="13"/>
  <c r="D29" i="1" s="1"/>
  <c r="E15" i="13"/>
  <c r="D28" i="1" s="1"/>
  <c r="D15" i="13"/>
  <c r="D27" i="1" s="1"/>
  <c r="C15" i="13"/>
  <c r="D26" i="1" s="1"/>
  <c r="M22" i="2" l="1"/>
  <c r="D23" i="1" s="1"/>
  <c r="L22" i="2"/>
  <c r="D22" i="1" s="1"/>
  <c r="F23" i="11" l="1"/>
  <c r="F24" i="7"/>
  <c r="M3" i="2"/>
  <c r="J3" i="8"/>
  <c r="M2" i="2"/>
  <c r="J22" i="8"/>
  <c r="I22" i="8"/>
  <c r="H22" i="8"/>
  <c r="G22" i="8"/>
  <c r="F22" i="8"/>
  <c r="E22" i="8"/>
  <c r="D22" i="8"/>
  <c r="C22" i="8"/>
  <c r="D14" i="5" s="1"/>
  <c r="G14" i="5" s="1"/>
  <c r="J14" i="5" s="1"/>
  <c r="G27" i="1"/>
  <c r="J27" i="1" s="1"/>
  <c r="G28" i="1"/>
  <c r="J28" i="1" s="1"/>
  <c r="G29" i="1"/>
  <c r="J29" i="1" s="1"/>
  <c r="G30" i="1"/>
  <c r="J30" i="1" s="1"/>
  <c r="G32" i="1"/>
  <c r="G26" i="1"/>
  <c r="J26" i="1" s="1"/>
  <c r="D22" i="2"/>
  <c r="E22" i="2"/>
  <c r="F22" i="2"/>
  <c r="G22" i="2"/>
  <c r="H22" i="2"/>
  <c r="D18" i="1" s="1"/>
  <c r="J22" i="2"/>
  <c r="D20" i="1" s="1"/>
  <c r="K22" i="2"/>
  <c r="D21" i="1" s="1"/>
  <c r="C22" i="2"/>
  <c r="D15" i="10" l="1"/>
  <c r="G15" i="10" s="1"/>
  <c r="J15" i="10" s="1"/>
  <c r="D14" i="1"/>
  <c r="G14" i="1" s="1"/>
  <c r="J14" i="1" s="1"/>
  <c r="D18" i="5"/>
  <c r="G18" i="5" s="1"/>
  <c r="J18" i="5" s="1"/>
  <c r="D17" i="1"/>
  <c r="G17" i="1" s="1"/>
  <c r="J17" i="1" s="1"/>
  <c r="D13" i="1"/>
  <c r="G13" i="1" s="1"/>
  <c r="J13" i="1" s="1"/>
  <c r="D21" i="10"/>
  <c r="G21" i="10" s="1"/>
  <c r="J21" i="10" s="1"/>
  <c r="G22" i="1"/>
  <c r="J22" i="1" s="1"/>
  <c r="D17" i="9"/>
  <c r="G17" i="9" s="1"/>
  <c r="J17" i="9" s="1"/>
  <c r="D16" i="1"/>
  <c r="G16" i="1" s="1"/>
  <c r="J16" i="1" s="1"/>
  <c r="D19" i="10"/>
  <c r="G19" i="10" s="1"/>
  <c r="J19" i="10" s="1"/>
  <c r="G20" i="1"/>
  <c r="J20" i="1" s="1"/>
  <c r="D20" i="5"/>
  <c r="G20" i="5" s="1"/>
  <c r="J20" i="5" s="1"/>
  <c r="G21" i="1"/>
  <c r="J21" i="1" s="1"/>
  <c r="D16" i="10"/>
  <c r="G16" i="10" s="1"/>
  <c r="J16" i="10" s="1"/>
  <c r="D15" i="1"/>
  <c r="D16" i="9"/>
  <c r="G16" i="9" s="1"/>
  <c r="J16" i="9" s="1"/>
  <c r="D21" i="9"/>
  <c r="G21" i="9" s="1"/>
  <c r="J21" i="9" s="1"/>
  <c r="D34" i="9"/>
  <c r="G34" i="9" s="1"/>
  <c r="J34" i="9" s="1"/>
  <c r="D14" i="10"/>
  <c r="G14" i="10" s="1"/>
  <c r="J14" i="10" s="1"/>
  <c r="D24" i="9"/>
  <c r="G24" i="9" s="1"/>
  <c r="J24" i="9" s="1"/>
  <c r="D17" i="10"/>
  <c r="G17" i="10" s="1"/>
  <c r="J17" i="10" s="1"/>
  <c r="D14" i="9"/>
  <c r="G14" i="9" s="1"/>
  <c r="J14" i="9" s="1"/>
  <c r="D30" i="9"/>
  <c r="G30" i="9" s="1"/>
  <c r="J30" i="9" s="1"/>
  <c r="D18" i="9"/>
  <c r="G18" i="9" s="1"/>
  <c r="J18" i="9" s="1"/>
  <c r="D27" i="9"/>
  <c r="G27" i="9" s="1"/>
  <c r="D35" i="9"/>
  <c r="G35" i="9" s="1"/>
  <c r="J35" i="9" s="1"/>
  <c r="D19" i="9"/>
  <c r="G19" i="9" s="1"/>
  <c r="J19" i="9" s="1"/>
  <c r="D25" i="9"/>
  <c r="G25" i="9" s="1"/>
  <c r="J25" i="9" s="1"/>
  <c r="D28" i="9"/>
  <c r="G28" i="9" s="1"/>
  <c r="D32" i="9"/>
  <c r="G32" i="9" s="1"/>
  <c r="J32" i="9" s="1"/>
  <c r="D18" i="10"/>
  <c r="G18" i="10" s="1"/>
  <c r="J18" i="10" s="1"/>
  <c r="D15" i="9"/>
  <c r="G15" i="9" s="1"/>
  <c r="J15" i="9" s="1"/>
  <c r="D20" i="10"/>
  <c r="G20" i="10" s="1"/>
  <c r="J20" i="10" s="1"/>
  <c r="D20" i="9"/>
  <c r="G20" i="9" s="1"/>
  <c r="J20" i="9" s="1"/>
  <c r="D26" i="9"/>
  <c r="G26" i="9" s="1"/>
  <c r="D29" i="9"/>
  <c r="G29" i="9" s="1"/>
  <c r="D33" i="9"/>
  <c r="G33" i="9" s="1"/>
  <c r="J33" i="9" s="1"/>
  <c r="G31" i="1"/>
  <c r="J31" i="1" s="1"/>
  <c r="D16" i="5"/>
  <c r="G16" i="5" s="1"/>
  <c r="J16" i="5" s="1"/>
  <c r="G23" i="1"/>
  <c r="J23" i="1" s="1"/>
  <c r="D17" i="5"/>
  <c r="G17" i="5" s="1"/>
  <c r="J17" i="5" s="1"/>
  <c r="D21" i="5"/>
  <c r="D15" i="5"/>
  <c r="G15" i="5" s="1"/>
  <c r="J15" i="5" s="1"/>
  <c r="D19" i="5"/>
  <c r="G19" i="5" s="1"/>
  <c r="J19" i="5" s="1"/>
  <c r="J32" i="1"/>
  <c r="J23" i="10" l="1"/>
  <c r="J25" i="10" s="1"/>
  <c r="J29" i="10" s="1"/>
  <c r="J36" i="9"/>
  <c r="J38" i="9" s="1"/>
  <c r="J42" i="9" s="1"/>
  <c r="G15" i="1"/>
  <c r="J15" i="1" s="1"/>
  <c r="G21" i="5"/>
  <c r="J21" i="5" s="1"/>
  <c r="J23" i="5" s="1"/>
  <c r="J25" i="5" s="1"/>
  <c r="J29" i="5" s="1"/>
  <c r="G24" i="1"/>
  <c r="J24" i="1" s="1"/>
  <c r="G36" i="1"/>
  <c r="J36" i="1" s="1"/>
  <c r="G35" i="1"/>
  <c r="J35" i="1" s="1"/>
  <c r="G34" i="1"/>
  <c r="J34" i="1" s="1"/>
  <c r="G37" i="1"/>
  <c r="J37" i="1" s="1"/>
  <c r="J38" i="1" l="1"/>
  <c r="J40" i="1" s="1"/>
</calcChain>
</file>

<file path=xl/sharedStrings.xml><?xml version="1.0" encoding="utf-8"?>
<sst xmlns="http://schemas.openxmlformats.org/spreadsheetml/2006/main" count="488" uniqueCount="205">
  <si>
    <t>SRPMIC Monthly Tax Return</t>
  </si>
  <si>
    <t>SALT RIVER PIMA-MARICOPA INDIAN COMMUNITY</t>
  </si>
  <si>
    <t>LICENSE NO.</t>
  </si>
  <si>
    <t>10005 E. OSBORN RD.     SCOTTSDALE, AZ  85256</t>
  </si>
  <si>
    <t>OFFICE OF THE TREASURER</t>
  </si>
  <si>
    <t>PHONE NO.  (480) 362-7678     FAX NO. (480) 362-7592</t>
  </si>
  <si>
    <t>REPORTING PERIOD________________DUE DATE______________</t>
  </si>
  <si>
    <t>SEND REPORT AND PAYMENT TO:</t>
  </si>
  <si>
    <t>SRPMIC</t>
  </si>
  <si>
    <t>Amended Return</t>
  </si>
  <si>
    <t>Final Return</t>
  </si>
  <si>
    <t>P.O. Box 842342</t>
  </si>
  <si>
    <t>No Gross Receipts to Report</t>
  </si>
  <si>
    <t>Date of Final:</t>
  </si>
  <si>
    <t>Los Angeles, CA 90084-2342</t>
  </si>
  <si>
    <t>Name and Address</t>
  </si>
  <si>
    <t>Tax returns are delinquent if not received by the last business day of the month.  A 10% penalty for late payment, a 5% penalty for late filing will be assessed for each month, and interest of 1% per month or fraction thereof.  Returns with incomplete information will be returned and this delay may cause interest &amp; penalties to accrue</t>
  </si>
  <si>
    <t>TRANSACTION PRIVILEGE (SALES) TAX</t>
  </si>
  <si>
    <t>LINE</t>
  </si>
  <si>
    <t>GROSS INCOME</t>
  </si>
  <si>
    <t>TOTAL DEDUCTIONS          (See Schedule A)</t>
  </si>
  <si>
    <t>TAXABLE INCOME</t>
  </si>
  <si>
    <t>TAX RATE</t>
  </si>
  <si>
    <t>TAX DUE</t>
  </si>
  <si>
    <t>RETAIL</t>
  </si>
  <si>
    <t>RESTAURANT</t>
  </si>
  <si>
    <t>HOTEL-TRANSIENT LODGING</t>
  </si>
  <si>
    <t>ALCOHOL - READY TO DRINK</t>
  </si>
  <si>
    <t>PACKAGE ALCOHOL - TPT</t>
  </si>
  <si>
    <t>PKG ALCOHOL SPECIAL TAX</t>
  </si>
  <si>
    <t>RENTAL</t>
  </si>
  <si>
    <t>CONSTRUCTION</t>
  </si>
  <si>
    <t>USE TAX</t>
  </si>
  <si>
    <t>OTHER</t>
  </si>
  <si>
    <t>HOTEL OCCUPANCY TAX</t>
  </si>
  <si>
    <t>TOBACCO-LUXURY TAX</t>
  </si>
  <si>
    <t>GROSS TOBACCO SOLD</t>
  </si>
  <si>
    <t>TOTAL DEDUCTIONS          (See Schedule B)</t>
  </si>
  <si>
    <t>TAXABLE PRODUCT SOLD</t>
  </si>
  <si>
    <t>20 PACK</t>
  </si>
  <si>
    <t>$1.00  PER 20</t>
  </si>
  <si>
    <t>25 PACK</t>
  </si>
  <si>
    <t>$1.25 PER 25</t>
  </si>
  <si>
    <t>OUNCES - CHEW</t>
  </si>
  <si>
    <t>$.113 PER OZ</t>
  </si>
  <si>
    <t>OUNCES - CAVENDISH</t>
  </si>
  <si>
    <t>$.028 PER OZ</t>
  </si>
  <si>
    <t>SMALL CIGARS</t>
  </si>
  <si>
    <t>$.228 PER 20</t>
  </si>
  <si>
    <t>CIGARS $.05 OR LESS</t>
  </si>
  <si>
    <t>$0.11 PER 3</t>
  </si>
  <si>
    <t>CIGARS – MORE THAN $.05</t>
  </si>
  <si>
    <t>$0.11 EACH</t>
  </si>
  <si>
    <t xml:space="preserve">ALCOHOL-LUXURY TAX </t>
  </si>
  <si>
    <t>GROSS GALLONS Purchased &amp; Beg Inv</t>
  </si>
  <si>
    <t>TOTAL DEDUCTIONS            (See Schedule C)</t>
  </si>
  <si>
    <t>TAXABLE GALLONS SOLD</t>
  </si>
  <si>
    <t>SPIRITUOUS</t>
  </si>
  <si>
    <t xml:space="preserve">VINOUS &lt; 24% </t>
  </si>
  <si>
    <t>VINOUS &gt; 24% (8 oz)</t>
  </si>
  <si>
    <t>MALT/CIDER</t>
  </si>
  <si>
    <t>Subtotal                                                                       (Add lines 1 through 23)</t>
  </si>
  <si>
    <t>Prior Period Adjustments (Attach Documentation)</t>
  </si>
  <si>
    <t>Interest (1% per Month or Fraction Therefore)</t>
  </si>
  <si>
    <t>Late Payment (10% of Total Tax Due)</t>
  </si>
  <si>
    <t>Late Filing Penalty (5% per Month)</t>
  </si>
  <si>
    <t>Total Tax Due                                                           (Add lines 24 through 28)</t>
  </si>
  <si>
    <t xml:space="preserve">Enter Total Amount Paid                                    </t>
  </si>
  <si>
    <t>Under penalties of perjury, I declare that I have examined this return, including accompanying schedules and statements, and to the best of my knowledge and belief it is true, correct and complete.  Declaration of preparer (other than taxpayer) is based on all information of which preparer has any knowledge.</t>
  </si>
  <si>
    <t>Taxpayer’s Signature</t>
  </si>
  <si>
    <t>Date</t>
  </si>
  <si>
    <t>Preparer's Signature</t>
  </si>
  <si>
    <t>SR PRIV/LUX TAX RETURN</t>
  </si>
  <si>
    <t>License No.</t>
  </si>
  <si>
    <t>SR</t>
  </si>
  <si>
    <t>Due Date</t>
  </si>
  <si>
    <t>REPORTING PERIOD</t>
  </si>
  <si>
    <t>TAX RETURN</t>
  </si>
  <si>
    <t>P.O. Box 29844</t>
  </si>
  <si>
    <t>Phoenix, AZ 85038-9844</t>
  </si>
  <si>
    <t xml:space="preserve"> Tax Returns received without Business Name, Service Address, License Number, Reporting Period and Signature will be returned and the delay may cause interest and penalty to accrue.</t>
  </si>
  <si>
    <t>TAX RETURN IS DELINQUENT IF NOT RECEIVED BY THE LAST BUSINESS DAY OF THE MONTH.  A 10% PENALTY FOR LATE PAYMENT AND A 5% PENALTY FOR LATE FILING WILL BE ASSESSED FOR EACH MONTH THE RETURN IS NOT FILED PLUS INTEREST OF 1% PER MONTH OR FRACTION THEREFORE.</t>
  </si>
  <si>
    <t>GROSS RECEIPTS</t>
  </si>
  <si>
    <t>TAXABLE SALES</t>
  </si>
  <si>
    <t xml:space="preserve">HOTEL </t>
  </si>
  <si>
    <t>ALCOHOL</t>
  </si>
  <si>
    <t>HOTEL TAX</t>
  </si>
  <si>
    <t>LUXURY TAX ACTIVITY</t>
  </si>
  <si>
    <t>TOBACCO</t>
  </si>
  <si>
    <t>TOBACCO PURCHASED</t>
  </si>
  <si>
    <t>TAXABLE PRODUCT</t>
  </si>
  <si>
    <t>NUMBER OF GALLONS</t>
  </si>
  <si>
    <t>TAXABLE GALLONS</t>
  </si>
  <si>
    <t>Subtotal                                                                       (Add lines 1 through 19)</t>
  </si>
  <si>
    <t>Total Tax Due                                                                   (Add lines 20 and 21)</t>
  </si>
  <si>
    <t>Enter Net Amount Due                                         (Add lines 22 through 25)</t>
  </si>
  <si>
    <t>Enter Total Amount Paid</t>
  </si>
  <si>
    <t>SCHEDULE A</t>
  </si>
  <si>
    <t>SR #</t>
  </si>
  <si>
    <t>Month</t>
  </si>
  <si>
    <t>TRANSACTION PRIVILEGE TAX</t>
  </si>
  <si>
    <t>SCHEDULE A – DEDUCTIONS/EXEMPTIONS WORKSHEET:</t>
  </si>
  <si>
    <t>Enter the deductions/exemptions being claimed in computing the Community's Transaction Privilege (Sales) Tax Due in the worksheet below.  A detailed record must be kept of all deductions and exemptions being claimed.  Failure to maintain proper documentation and records requried by the Community Code may result in the disallowance of th deductions and exemptions claimed, resulting in additional tax and interest due.</t>
  </si>
  <si>
    <t>Line 1</t>
  </si>
  <si>
    <t>Line 2</t>
  </si>
  <si>
    <t>Line 3</t>
  </si>
  <si>
    <t>Line 4</t>
  </si>
  <si>
    <t>Line 5</t>
  </si>
  <si>
    <t>Line 6</t>
  </si>
  <si>
    <t>Line 7</t>
  </si>
  <si>
    <t>Line 8</t>
  </si>
  <si>
    <t>Total Tax Collected (State, County and Community)</t>
  </si>
  <si>
    <t>Bad Debts on which tax was paid</t>
  </si>
  <si>
    <t>Discounts and Refunds</t>
  </si>
  <si>
    <t>Sales to licensed dealers for purpose of resale</t>
  </si>
  <si>
    <t>Gasoline Sales</t>
  </si>
  <si>
    <t>General Contractor 35% deduction</t>
  </si>
  <si>
    <t>Sales made to the Community Government and its enterprises</t>
  </si>
  <si>
    <t>Subcontracting income</t>
  </si>
  <si>
    <t>Out of State or City sales</t>
  </si>
  <si>
    <t>Tobacco Product Sales</t>
  </si>
  <si>
    <t>Other - (please explain)</t>
  </si>
  <si>
    <t xml:space="preserve">               TOTAL</t>
  </si>
  <si>
    <t xml:space="preserve">               SCHEDULE A</t>
  </si>
  <si>
    <t>Enter the deductions/exemptions being claimed in computing the Community's Transaction Privilege (Sales) Tax Due in the worksheet below.  A detailed record must be kept of all deductions and exemptions being claimed.  Failure to maintain proper documentation and records requried by the Community Code may result in the disallowance of the deductions and exemptions claimed, resulting in additional tax and interest due.</t>
  </si>
  <si>
    <t>Line 9</t>
  </si>
  <si>
    <t>Line 10</t>
  </si>
  <si>
    <t>Line 11</t>
  </si>
  <si>
    <t>Line 12</t>
  </si>
  <si>
    <t>Freight / Shipping</t>
  </si>
  <si>
    <t>SCHEDULE B</t>
  </si>
  <si>
    <t xml:space="preserve">LUXURY TAX </t>
  </si>
  <si>
    <t>SCHEDULE B – TOBACCO DEDUCTIONS/EXEMPTIONS WORKSHEET:</t>
  </si>
  <si>
    <t>Enter the deductions/exemptions being claimed in computing the Community's Luxury Tax Due in the worksheet below.  A detailed record must be kept of all deductions and exemptions being claimed.  Failure to maintain proper documentation and records requried by the Community Code may result in the disallowance of the deductions and exemptions claimed, resulting in additional tax and interest due.</t>
  </si>
  <si>
    <t>TOBACCO TAX</t>
  </si>
  <si>
    <t>Line 13</t>
  </si>
  <si>
    <t>Line 14</t>
  </si>
  <si>
    <t>Line 15</t>
  </si>
  <si>
    <t>Line 16</t>
  </si>
  <si>
    <t>Line 17</t>
  </si>
  <si>
    <t>Line 18</t>
  </si>
  <si>
    <t>Line 19</t>
  </si>
  <si>
    <t>Sale to Community Member</t>
  </si>
  <si>
    <t>Loss/Destroyed</t>
  </si>
  <si>
    <t>Gift Cards</t>
  </si>
  <si>
    <t>Distributor Refunds</t>
  </si>
  <si>
    <t>SCHEDULE C</t>
  </si>
  <si>
    <t xml:space="preserve">LUXURY TAX  </t>
  </si>
  <si>
    <t>SCHEDULE C – WORKSHEET ALCOHOL:</t>
  </si>
  <si>
    <t>LINE 20</t>
  </si>
  <si>
    <t>LINE 21</t>
  </si>
  <si>
    <t>LINE 22</t>
  </si>
  <si>
    <t>LINE 23</t>
  </si>
  <si>
    <t>SPIRITS</t>
  </si>
  <si>
    <t>VINOUS &gt;24% (8 oz)</t>
  </si>
  <si>
    <t>No. of Gallons</t>
  </si>
  <si>
    <r>
      <t>1.</t>
    </r>
    <r>
      <rPr>
        <sz val="7"/>
        <color theme="1"/>
        <rFont val="Times New Roman"/>
        <family val="1"/>
      </rPr>
      <t xml:space="preserve">        </t>
    </r>
    <r>
      <rPr>
        <sz val="8"/>
        <color theme="1"/>
        <rFont val="Calibri"/>
        <family val="2"/>
        <scheme val="minor"/>
      </rPr>
      <t>Beginning Inventory (same as ending inventory of prior month)</t>
    </r>
  </si>
  <si>
    <r>
      <t>2.</t>
    </r>
    <r>
      <rPr>
        <sz val="7"/>
        <color theme="1"/>
        <rFont val="Times New Roman"/>
        <family val="1"/>
      </rPr>
      <t xml:space="preserve">        </t>
    </r>
    <r>
      <rPr>
        <sz val="8"/>
        <color theme="1"/>
        <rFont val="Calibri"/>
        <family val="2"/>
        <scheme val="minor"/>
      </rPr>
      <t>Additions – Total Gallons:  Purchased</t>
    </r>
  </si>
  <si>
    <r>
      <t>3.</t>
    </r>
    <r>
      <rPr>
        <sz val="7"/>
        <color theme="1"/>
        <rFont val="Times New Roman"/>
        <family val="1"/>
      </rPr>
      <t xml:space="preserve">        </t>
    </r>
    <r>
      <rPr>
        <sz val="8"/>
        <color theme="1"/>
        <rFont val="Calibri"/>
        <family val="2"/>
        <scheme val="minor"/>
      </rPr>
      <t>Deductions – Total Gallons:</t>
    </r>
  </si>
  <si>
    <r>
      <t>a.</t>
    </r>
    <r>
      <rPr>
        <sz val="7"/>
        <color theme="1"/>
        <rFont val="Times New Roman"/>
        <family val="1"/>
      </rPr>
      <t xml:space="preserve">        </t>
    </r>
    <r>
      <rPr>
        <sz val="8"/>
        <color theme="1"/>
        <rFont val="Calibri"/>
        <family val="2"/>
        <scheme val="minor"/>
      </rPr>
      <t xml:space="preserve"> Sale to other retailers</t>
    </r>
  </si>
  <si>
    <r>
      <t>b.</t>
    </r>
    <r>
      <rPr>
        <sz val="7"/>
        <color theme="1"/>
        <rFont val="Times New Roman"/>
        <family val="1"/>
      </rPr>
      <t xml:space="preserve">        </t>
    </r>
    <r>
      <rPr>
        <sz val="8"/>
        <color theme="1"/>
        <rFont val="Calibri"/>
        <family val="2"/>
        <scheme val="minor"/>
      </rPr>
      <t>Destroyed</t>
    </r>
  </si>
  <si>
    <r>
      <t>c.</t>
    </r>
    <r>
      <rPr>
        <sz val="7"/>
        <color theme="1"/>
        <rFont val="Times New Roman"/>
        <family val="1"/>
      </rPr>
      <t xml:space="preserve">        </t>
    </r>
    <r>
      <rPr>
        <sz val="8"/>
        <color theme="1"/>
        <rFont val="Calibri"/>
        <family val="2"/>
        <scheme val="minor"/>
      </rPr>
      <t xml:space="preserve"> Breakage</t>
    </r>
  </si>
  <si>
    <t>d.        Returned to Suppliers</t>
  </si>
  <si>
    <t>e.        Ending Inventory</t>
  </si>
  <si>
    <r>
      <t>4.</t>
    </r>
    <r>
      <rPr>
        <sz val="7"/>
        <color theme="1"/>
        <rFont val="Times New Roman"/>
        <family val="1"/>
      </rPr>
      <t xml:space="preserve">        </t>
    </r>
    <r>
      <rPr>
        <sz val="8"/>
        <color theme="1"/>
        <rFont val="Calibri"/>
        <family val="2"/>
        <scheme val="minor"/>
      </rPr>
      <t>TOTAL DEDUCTIONS        (Add lines 3a through 3e)</t>
    </r>
  </si>
  <si>
    <r>
      <t>5.</t>
    </r>
    <r>
      <rPr>
        <sz val="7"/>
        <color theme="1"/>
        <rFont val="Times New Roman"/>
        <family val="1"/>
      </rPr>
      <t xml:space="preserve">        </t>
    </r>
    <r>
      <rPr>
        <sz val="8"/>
        <color theme="1"/>
        <rFont val="Calibri"/>
        <family val="2"/>
        <scheme val="minor"/>
      </rPr>
      <t xml:space="preserve"> Taxable Gallons Sold/Purchased  (Add lines 1 and 2 and Subtract line 4)</t>
    </r>
  </si>
  <si>
    <t>Salt River Pima-Maricopa Indian Community</t>
  </si>
  <si>
    <t>TPT Exemption Form  (MUST BE FILED EACH MONTH WITH RETURN)</t>
  </si>
  <si>
    <t>Community ID #</t>
  </si>
  <si>
    <t>Print Name</t>
  </si>
  <si>
    <t>Signature</t>
  </si>
  <si>
    <t>Product type</t>
  </si>
  <si>
    <t>Discount Amount</t>
  </si>
  <si>
    <t>Clerk Initial</t>
  </si>
  <si>
    <t>$</t>
  </si>
  <si>
    <t>Page _____</t>
  </si>
  <si>
    <t>Page Total</t>
  </si>
  <si>
    <t>USE ADDITIONAL SHEETS IF NECESSARY</t>
  </si>
  <si>
    <t>Package Alcohol Exemption Form  (MUST BE FILED EACH MONTH WITH RETURN)</t>
  </si>
  <si>
    <t>Tobacco Exemption Form  (MUST BE FILED EACH MONTH WITH RETURN)</t>
  </si>
  <si>
    <t>SR # ____________</t>
  </si>
  <si>
    <t>Month ______________</t>
  </si>
  <si>
    <r>
      <t xml:space="preserve">Tobacco Retailer-Purchase Details of Non Particpating Manufacturers </t>
    </r>
    <r>
      <rPr>
        <b/>
        <u/>
        <sz val="14"/>
        <color theme="1"/>
        <rFont val="Calibri"/>
        <family val="2"/>
        <scheme val="minor"/>
      </rPr>
      <t>Cigarette</t>
    </r>
    <r>
      <rPr>
        <b/>
        <sz val="14"/>
        <color theme="1"/>
        <rFont val="Calibri"/>
        <family val="2"/>
        <scheme val="minor"/>
      </rPr>
      <t xml:space="preserve"> Products Form  (MUST BE FILED EACH MONTH WITH RETURN)</t>
    </r>
  </si>
  <si>
    <t>Purchase Date</t>
  </si>
  <si>
    <t>Distributor Name</t>
  </si>
  <si>
    <t>Brand Name</t>
  </si>
  <si>
    <t>Number of Packs Purchased</t>
  </si>
  <si>
    <t xml:space="preserve"> - Purchase of product from manufacturers identified as "Nonparticipating" on the Arizona Cigarette Directory.  Current directory</t>
  </si>
  <si>
    <r>
      <t xml:space="preserve">    can be found at: </t>
    </r>
    <r>
      <rPr>
        <b/>
        <u/>
        <sz val="11"/>
        <color theme="3" tint="0.39997558519241921"/>
        <rFont val="Calibri"/>
        <family val="2"/>
        <scheme val="minor"/>
      </rPr>
      <t>https://www.azag.gov/consumer/tobacco/az-cigarette-directory</t>
    </r>
  </si>
  <si>
    <t xml:space="preserve"> - You DO NOT need to report purchases of products from "Participating" manufacturers</t>
  </si>
  <si>
    <t xml:space="preserve"> - If you make no purchases of nonparticiapting Cigarette products, write NONE on the form above</t>
  </si>
  <si>
    <t>Updated: February 2025</t>
  </si>
  <si>
    <r>
      <t xml:space="preserve">Tobacco Retailer-Purchase Details of Non Particpating Manufacturers </t>
    </r>
    <r>
      <rPr>
        <b/>
        <u/>
        <sz val="14"/>
        <color theme="1"/>
        <rFont val="Calibri"/>
        <family val="2"/>
        <scheme val="minor"/>
      </rPr>
      <t>Roll Your Own Products</t>
    </r>
    <r>
      <rPr>
        <b/>
        <sz val="14"/>
        <color theme="1"/>
        <rFont val="Calibri"/>
        <family val="2"/>
        <scheme val="minor"/>
      </rPr>
      <t xml:space="preserve"> Form  (MUST BE FILED EACH MONTH WITH RETURN)</t>
    </r>
  </si>
  <si>
    <t>Number of Ounces Purchased</t>
  </si>
  <si>
    <t xml:space="preserve"> - Purchase of RYO product from manufacturers identified as "Nonparticipating" on the Arizona Cigarette Directory.  Current directory</t>
  </si>
  <si>
    <t xml:space="preserve"> - You DO NOT need to report purchases of RYO products from "Participating" manufacturers</t>
  </si>
  <si>
    <t xml:space="preserve"> - If you make no purchases of nonparticiapting RYO products, write NONE on the form above</t>
  </si>
  <si>
    <t>SR PRIV TAX RETURN</t>
  </si>
  <si>
    <t xml:space="preserve">   Final Return</t>
  </si>
  <si>
    <t xml:space="preserve"> Tax Returns received without Business Name, Service Address, License Number, Reporting Period and Signature will be returned and the delay may cause penalty and interest to accrue.</t>
  </si>
  <si>
    <t>TRANSACTION PRIVILEGE SALES TAX</t>
  </si>
  <si>
    <t>TOTAL DEDUCTIONS (See Schedule A)</t>
  </si>
  <si>
    <t>Subtotal                                                                       (Add lines 1 through 8)</t>
  </si>
  <si>
    <t>Total Tax Due                                                                   (Add lines 9 and 10)</t>
  </si>
  <si>
    <t>Enter Net Amount Due                                         (Add lines 11 through 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</si>
</sst>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8" formatCode="&quot;$&quot;#,##0.00_);[Red]\(&quot;$&quot;#,##0.00\)"/>
    <numFmt numFmtId="44" formatCode="_(&quot;$&quot;* #,##0.00_);_(&quot;$&quot;* \(#,##0.00\);_(&quot;$&quot;* &quot;-&quot;??_);_(@_)"/>
    <numFmt numFmtId="43" formatCode="_(* #,##0.00_);_(* \(#,##0.00\);_(* &quot;-&quot;??_);_(@_)"/>
    <numFmt numFmtId="164" formatCode="_(* #,##0_);_(* \(#,##0\);_(* &quot;-&quot;??_);_(@_)"/>
    <numFmt numFmtId="165" formatCode="[$-409]mmm\-yy;@"/>
  </numFmts>
  <fonts count="31">
    <font>
      <sz val="11"/>
      <color theme="1"/>
      <name val="Calibri"/>
      <family val="2"/>
      <scheme val="minor"/>
    </font>
    <font>
      <sz val="11"/>
      <color theme="1"/>
      <name val="Calibri"/>
      <family val="2"/>
    </font>
    <font>
      <b/>
      <sz val="11"/>
      <color theme="1"/>
      <name val="Calibri"/>
      <family val="2"/>
      <scheme val="minor"/>
    </font>
    <font>
      <sz val="8"/>
      <color theme="1"/>
      <name val="Calibri"/>
      <family val="2"/>
      <scheme val="minor"/>
    </font>
    <font>
      <b/>
      <sz val="9"/>
      <color theme="1"/>
      <name val="Calibri"/>
      <family val="2"/>
      <scheme val="minor"/>
    </font>
    <font>
      <sz val="9"/>
      <color theme="1"/>
      <name val="Calibri"/>
      <family val="2"/>
      <scheme val="minor"/>
    </font>
    <font>
      <sz val="7"/>
      <color theme="1"/>
      <name val="Calibri"/>
      <family val="2"/>
      <scheme val="minor"/>
    </font>
    <font>
      <sz val="10"/>
      <color theme="1"/>
      <name val="Calibri"/>
      <family val="2"/>
      <scheme val="minor"/>
    </font>
    <font>
      <b/>
      <sz val="10"/>
      <color theme="1"/>
      <name val="Calibri"/>
      <family val="2"/>
      <scheme val="minor"/>
    </font>
    <font>
      <sz val="12"/>
      <color theme="0" tint="-0.24994659260841701"/>
      <name val="Calibri"/>
      <family val="2"/>
      <scheme val="minor"/>
    </font>
    <font>
      <b/>
      <sz val="16"/>
      <color theme="1"/>
      <name val="Calibri"/>
      <family val="2"/>
      <scheme val="minor"/>
    </font>
    <font>
      <sz val="11"/>
      <color theme="1"/>
      <name val="Calibri"/>
      <family val="2"/>
      <scheme val="minor"/>
    </font>
    <font>
      <b/>
      <sz val="20"/>
      <color theme="1"/>
      <name val="Calibri"/>
      <family val="2"/>
      <scheme val="minor"/>
    </font>
    <font>
      <b/>
      <sz val="14"/>
      <color theme="1"/>
      <name val="Calibri"/>
      <family val="2"/>
      <scheme val="minor"/>
    </font>
    <font>
      <b/>
      <sz val="12"/>
      <color theme="1"/>
      <name val="Calibri"/>
      <family val="2"/>
      <scheme val="minor"/>
    </font>
    <font>
      <b/>
      <sz val="26"/>
      <color theme="1"/>
      <name val="Calibri"/>
      <family val="2"/>
      <scheme val="minor"/>
    </font>
    <font>
      <b/>
      <sz val="20"/>
      <color theme="0"/>
      <name val="Calibri"/>
      <family val="2"/>
      <scheme val="minor"/>
    </font>
    <font>
      <b/>
      <sz val="20"/>
      <name val="Calibri"/>
      <family val="2"/>
      <scheme val="minor"/>
    </font>
    <font>
      <sz val="12"/>
      <color theme="0" tint="-0.34998626667073579"/>
      <name val="Calibri"/>
      <family val="2"/>
      <scheme val="minor"/>
    </font>
    <font>
      <sz val="8"/>
      <color theme="0" tint="-0.34998626667073579"/>
      <name val="Calibri"/>
      <family val="2"/>
      <scheme val="minor"/>
    </font>
    <font>
      <sz val="11"/>
      <color theme="0" tint="-0.34998626667073579"/>
      <name val="Calibri"/>
      <family val="2"/>
      <scheme val="minor"/>
    </font>
    <font>
      <sz val="9"/>
      <name val="Calibri"/>
      <family val="2"/>
      <scheme val="minor"/>
    </font>
    <font>
      <sz val="12"/>
      <color theme="1"/>
      <name val="Calibri"/>
      <family val="2"/>
      <scheme val="minor"/>
    </font>
    <font>
      <sz val="7"/>
      <color theme="1"/>
      <name val="Times New Roman"/>
      <family val="1"/>
    </font>
    <font>
      <sz val="9"/>
      <color theme="1"/>
      <name val="Calibri"/>
      <family val="2"/>
    </font>
    <font>
      <b/>
      <u/>
      <sz val="14"/>
      <color theme="1"/>
      <name val="Calibri"/>
      <family val="2"/>
      <scheme val="minor"/>
    </font>
    <font>
      <u/>
      <sz val="11"/>
      <color theme="10"/>
      <name val="Calibri"/>
      <family val="2"/>
      <scheme val="minor"/>
    </font>
    <font>
      <b/>
      <u/>
      <sz val="11"/>
      <color theme="3" tint="0.39997558519241921"/>
      <name val="Calibri"/>
      <family val="2"/>
      <scheme val="minor"/>
    </font>
    <font>
      <u/>
      <sz val="11"/>
      <color theme="1"/>
      <name val="Calibri"/>
      <family val="2"/>
      <scheme val="minor"/>
    </font>
    <font>
      <b/>
      <sz val="8"/>
      <color theme="1"/>
      <name val="Calibri"/>
      <family val="2"/>
      <scheme val="minor"/>
    </font>
    <font>
      <sz val="22"/>
      <color theme="1"/>
      <name val="Calibri"/>
      <family val="2"/>
      <scheme val="minor"/>
    </font>
  </fonts>
  <fills count="7">
    <fill>
      <patternFill patternType="none"/>
    </fill>
    <fill>
      <patternFill patternType="gray125"/>
    </fill>
    <fill>
      <patternFill patternType="solid">
        <fgColor rgb="FFFFFF00"/>
        <bgColor indexed="64"/>
      </patternFill>
    </fill>
    <fill>
      <patternFill patternType="solid">
        <fgColor theme="1"/>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3" tint="0.79998168889431442"/>
        <bgColor indexed="64"/>
      </patternFill>
    </fill>
  </fills>
  <borders count="70">
    <border>
      <left/>
      <right/>
      <top/>
      <bottom/>
      <diagonal/>
    </border>
    <border>
      <left/>
      <right/>
      <top/>
      <bottom style="medium">
        <color rgb="FF000000"/>
      </bottom>
      <diagonal/>
    </border>
    <border>
      <left/>
      <right style="medium">
        <color rgb="FF000000"/>
      </right>
      <top/>
      <bottom style="medium">
        <color rgb="FF000000"/>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rgb="FF000000"/>
      </left>
      <right style="medium">
        <color rgb="FF000000"/>
      </right>
      <top style="medium">
        <color rgb="FF000000"/>
      </top>
      <bottom style="thin">
        <color indexed="64"/>
      </bottom>
      <diagonal/>
    </border>
    <border>
      <left/>
      <right style="thin">
        <color rgb="FF000000"/>
      </right>
      <top style="thin">
        <color rgb="FF000000"/>
      </top>
      <bottom style="thin">
        <color rgb="FF000000"/>
      </bottom>
      <diagonal/>
    </border>
    <border>
      <left/>
      <right style="thin">
        <color rgb="FF000000"/>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style="thin">
        <color rgb="FF000000"/>
      </bottom>
      <diagonal/>
    </border>
    <border>
      <left style="thin">
        <color rgb="FF000000"/>
      </left>
      <right/>
      <top/>
      <bottom/>
      <diagonal/>
    </border>
    <border>
      <left/>
      <right style="thin">
        <color rgb="FF000000"/>
      </right>
      <top style="thin">
        <color rgb="FF000000"/>
      </top>
      <bottom/>
      <diagonal/>
    </border>
    <border>
      <left style="medium">
        <color rgb="FF000000"/>
      </left>
      <right/>
      <top style="medium">
        <color rgb="FF000000"/>
      </top>
      <bottom style="thin">
        <color indexed="64"/>
      </bottom>
      <diagonal/>
    </border>
    <border>
      <left/>
      <right style="medium">
        <color rgb="FF000000"/>
      </right>
      <top style="medium">
        <color rgb="FF000000"/>
      </top>
      <bottom style="thin">
        <color indexed="64"/>
      </bottom>
      <diagonal/>
    </border>
    <border>
      <left style="medium">
        <color rgb="FF000000"/>
      </left>
      <right/>
      <top style="thin">
        <color indexed="64"/>
      </top>
      <bottom style="medium">
        <color rgb="FF000000"/>
      </bottom>
      <diagonal/>
    </border>
    <border>
      <left/>
      <right style="medium">
        <color rgb="FF000000"/>
      </right>
      <top style="thin">
        <color indexed="64"/>
      </top>
      <bottom style="medium">
        <color rgb="FF000000"/>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medium">
        <color rgb="FF000000"/>
      </bottom>
      <diagonal/>
    </border>
    <border>
      <left style="thin">
        <color rgb="FF000000"/>
      </left>
      <right style="thin">
        <color rgb="FF000000"/>
      </right>
      <top/>
      <bottom/>
      <diagonal/>
    </border>
    <border>
      <left style="thin">
        <color rgb="FF000000"/>
      </left>
      <right style="thin">
        <color rgb="FF000000"/>
      </right>
      <top style="medium">
        <color rgb="FF000000"/>
      </top>
      <bottom style="medium">
        <color rgb="FF000000"/>
      </bottom>
      <diagonal/>
    </border>
    <border>
      <left style="thin">
        <color auto="1"/>
      </left>
      <right style="thin">
        <color auto="1"/>
      </right>
      <top style="thin">
        <color auto="1"/>
      </top>
      <bottom style="thin">
        <color auto="1"/>
      </bottom>
      <diagonal/>
    </border>
    <border>
      <left style="medium">
        <color rgb="FF000000"/>
      </left>
      <right/>
      <top/>
      <bottom/>
      <diagonal/>
    </border>
    <border>
      <left/>
      <right/>
      <top style="thin">
        <color rgb="FF000000"/>
      </top>
      <bottom/>
      <diagonal/>
    </border>
    <border>
      <left style="medium">
        <color rgb="FF000000"/>
      </left>
      <right style="medium">
        <color rgb="FF000000"/>
      </right>
      <top style="medium">
        <color rgb="FF000000"/>
      </top>
      <bottom/>
      <diagonal/>
    </border>
    <border>
      <left/>
      <right style="medium">
        <color rgb="FF000000"/>
      </right>
      <top style="medium">
        <color rgb="FF000000"/>
      </top>
      <bottom/>
      <diagonal/>
    </border>
    <border>
      <left style="medium">
        <color rgb="FF000000"/>
      </left>
      <right style="medium">
        <color rgb="FF000000"/>
      </right>
      <top/>
      <bottom/>
      <diagonal/>
    </border>
    <border>
      <left/>
      <right style="medium">
        <color rgb="FF000000"/>
      </right>
      <top/>
      <bottom/>
      <diagonal/>
    </border>
    <border>
      <left style="medium">
        <color rgb="FF000000"/>
      </left>
      <right style="medium">
        <color rgb="FF000000"/>
      </right>
      <top/>
      <bottom style="medium">
        <color rgb="FF000000"/>
      </bottom>
      <diagonal/>
    </border>
    <border>
      <left style="medium">
        <color rgb="FF000000"/>
      </left>
      <right style="medium">
        <color rgb="FF000000"/>
      </right>
      <top style="medium">
        <color rgb="FF000000"/>
      </top>
      <bottom style="medium">
        <color indexed="64"/>
      </bottom>
      <diagonal/>
    </border>
    <border>
      <left style="medium">
        <color rgb="FF000000"/>
      </left>
      <right style="medium">
        <color rgb="FF000000"/>
      </right>
      <top/>
      <bottom style="medium">
        <color auto="1"/>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auto="1"/>
      </left>
      <right style="thin">
        <color auto="1"/>
      </right>
      <top/>
      <bottom style="thin">
        <color auto="1"/>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auto="1"/>
      </left>
      <right style="thin">
        <color auto="1"/>
      </right>
      <top style="thin">
        <color auto="1"/>
      </top>
      <bottom/>
      <diagonal/>
    </border>
    <border>
      <left style="thin">
        <color indexed="64"/>
      </left>
      <right style="medium">
        <color indexed="64"/>
      </right>
      <top style="thin">
        <color indexed="64"/>
      </top>
      <bottom/>
      <diagonal/>
    </border>
    <border>
      <left/>
      <right/>
      <top/>
      <bottom style="medium">
        <color indexed="64"/>
      </bottom>
      <diagonal/>
    </border>
    <border>
      <left style="thin">
        <color rgb="FF000000"/>
      </left>
      <right style="thin">
        <color rgb="FF000000"/>
      </right>
      <top style="thin">
        <color rgb="FF000000"/>
      </top>
      <bottom style="thin">
        <color indexed="64"/>
      </bottom>
      <diagonal/>
    </border>
    <border>
      <left style="thin">
        <color rgb="FF000000"/>
      </left>
      <right style="thin">
        <color rgb="FF000000"/>
      </right>
      <top/>
      <bottom style="thin">
        <color indexed="64"/>
      </bottom>
      <diagonal/>
    </border>
    <border>
      <left style="thin">
        <color rgb="FF000000"/>
      </left>
      <right style="thin">
        <color rgb="FF000000"/>
      </right>
      <top style="thin">
        <color indexed="64"/>
      </top>
      <bottom style="thin">
        <color indexed="64"/>
      </bottom>
      <diagonal/>
    </border>
    <border>
      <left style="thin">
        <color rgb="FF000000"/>
      </left>
      <right/>
      <top/>
      <bottom style="thin">
        <color indexed="64"/>
      </bottom>
      <diagonal/>
    </border>
    <border>
      <left/>
      <right style="thin">
        <color rgb="FF000000"/>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4">
    <xf numFmtId="0" fontId="0" fillId="0" borderId="0"/>
    <xf numFmtId="43" fontId="11" fillId="0" borderId="0" applyFont="0" applyFill="0" applyBorder="0" applyAlignment="0" applyProtection="0"/>
    <xf numFmtId="44" fontId="11" fillId="0" borderId="0" applyFont="0" applyFill="0" applyBorder="0" applyAlignment="0" applyProtection="0"/>
    <xf numFmtId="0" fontId="26" fillId="0" borderId="0" applyNumberFormat="0" applyFill="0" applyBorder="0" applyAlignment="0" applyProtection="0"/>
  </cellStyleXfs>
  <cellXfs count="287">
    <xf numFmtId="0" fontId="0" fillId="0" borderId="0" xfId="0"/>
    <xf numFmtId="0" fontId="0" fillId="0" borderId="3" xfId="0" applyBorder="1"/>
    <xf numFmtId="0" fontId="0" fillId="0" borderId="5" xfId="0" applyBorder="1"/>
    <xf numFmtId="0" fontId="0" fillId="0" borderId="6" xfId="0" applyBorder="1"/>
    <xf numFmtId="0" fontId="0" fillId="0" borderId="7" xfId="0" applyBorder="1"/>
    <xf numFmtId="0" fontId="3" fillId="0" borderId="0" xfId="0" applyFont="1"/>
    <xf numFmtId="0" fontId="0" fillId="0" borderId="8" xfId="0" applyBorder="1"/>
    <xf numFmtId="0" fontId="8" fillId="0" borderId="3" xfId="0" applyFont="1" applyBorder="1"/>
    <xf numFmtId="0" fontId="0" fillId="0" borderId="4" xfId="0" applyBorder="1"/>
    <xf numFmtId="0" fontId="0" fillId="0" borderId="10" xfId="0" applyBorder="1"/>
    <xf numFmtId="0" fontId="0" fillId="0" borderId="0" xfId="0" applyAlignment="1">
      <alignment vertical="center"/>
    </xf>
    <xf numFmtId="0" fontId="5" fillId="0" borderId="17" xfId="0" applyFont="1" applyBorder="1" applyAlignment="1">
      <alignment vertical="top" wrapText="1"/>
    </xf>
    <xf numFmtId="10" fontId="0" fillId="0" borderId="17" xfId="0" applyNumberFormat="1" applyBorder="1" applyAlignment="1">
      <alignment vertical="top" wrapText="1"/>
    </xf>
    <xf numFmtId="10" fontId="5" fillId="0" borderId="17" xfId="0" applyNumberFormat="1" applyFont="1" applyBorder="1" applyAlignment="1">
      <alignment horizontal="center" vertical="top" wrapText="1"/>
    </xf>
    <xf numFmtId="8" fontId="6" fillId="0" borderId="17" xfId="0" applyNumberFormat="1" applyFont="1" applyBorder="1" applyAlignment="1">
      <alignment horizontal="center" vertical="top" wrapText="1"/>
    </xf>
    <xf numFmtId="0" fontId="5" fillId="0" borderId="18" xfId="0" applyFont="1" applyBorder="1" applyAlignment="1">
      <alignment vertical="top" wrapText="1"/>
    </xf>
    <xf numFmtId="0" fontId="0" fillId="0" borderId="22" xfId="0" applyBorder="1"/>
    <xf numFmtId="0" fontId="0" fillId="0" borderId="23" xfId="0" applyBorder="1"/>
    <xf numFmtId="0" fontId="0" fillId="0" borderId="24" xfId="0" applyBorder="1"/>
    <xf numFmtId="0" fontId="3" fillId="0" borderId="16" xfId="0" applyFont="1" applyBorder="1" applyAlignment="1">
      <alignment vertical="top" wrapText="1"/>
    </xf>
    <xf numFmtId="0" fontId="4" fillId="0" borderId="17" xfId="0" applyFont="1" applyBorder="1" applyAlignment="1">
      <alignment vertical="top" wrapText="1"/>
    </xf>
    <xf numFmtId="0" fontId="3" fillId="0" borderId="17" xfId="0" applyFont="1" applyBorder="1" applyAlignment="1">
      <alignment vertical="top" wrapText="1"/>
    </xf>
    <xf numFmtId="0" fontId="0" fillId="0" borderId="16" xfId="0" applyBorder="1" applyAlignment="1">
      <alignment vertical="top" wrapText="1"/>
    </xf>
    <xf numFmtId="0" fontId="0" fillId="0" borderId="26" xfId="0" applyBorder="1" applyAlignment="1">
      <alignment vertical="top" wrapText="1"/>
    </xf>
    <xf numFmtId="0" fontId="5" fillId="0" borderId="0" xfId="0" applyFont="1" applyAlignment="1">
      <alignment horizontal="center" vertical="top" wrapText="1"/>
    </xf>
    <xf numFmtId="0" fontId="6" fillId="0" borderId="17" xfId="0" applyFont="1" applyBorder="1" applyAlignment="1">
      <alignment vertical="top" wrapText="1"/>
    </xf>
    <xf numFmtId="0" fontId="9" fillId="0" borderId="25" xfId="0" applyFont="1" applyBorder="1" applyAlignment="1">
      <alignment vertical="top" wrapText="1"/>
    </xf>
    <xf numFmtId="0" fontId="5" fillId="0" borderId="33" xfId="0" applyFont="1" applyBorder="1" applyAlignment="1">
      <alignment vertical="top" wrapText="1"/>
    </xf>
    <xf numFmtId="0" fontId="5" fillId="0" borderId="19" xfId="0" applyFont="1" applyBorder="1" applyAlignment="1">
      <alignment horizontal="center" vertical="top" wrapText="1"/>
    </xf>
    <xf numFmtId="0" fontId="5" fillId="3" borderId="36" xfId="0" applyFont="1" applyFill="1" applyBorder="1" applyAlignment="1">
      <alignment horizontal="center" vertical="top" wrapText="1"/>
    </xf>
    <xf numFmtId="0" fontId="0" fillId="3" borderId="36" xfId="0" applyFill="1" applyBorder="1" applyAlignment="1">
      <alignment vertical="top" wrapText="1"/>
    </xf>
    <xf numFmtId="4" fontId="0" fillId="3" borderId="36" xfId="0" applyNumberFormat="1" applyFill="1" applyBorder="1" applyAlignment="1">
      <alignment vertical="top" wrapText="1"/>
    </xf>
    <xf numFmtId="10" fontId="5" fillId="3" borderId="34" xfId="0" applyNumberFormat="1" applyFont="1" applyFill="1" applyBorder="1" applyAlignment="1">
      <alignment horizontal="center" vertical="top" wrapText="1"/>
    </xf>
    <xf numFmtId="0" fontId="4" fillId="0" borderId="32" xfId="0" applyFont="1" applyBorder="1" applyAlignment="1">
      <alignment vertical="top" wrapText="1"/>
    </xf>
    <xf numFmtId="0" fontId="8" fillId="0" borderId="10" xfId="0" applyFont="1" applyBorder="1" applyAlignment="1">
      <alignment horizontal="center" vertical="top"/>
    </xf>
    <xf numFmtId="0" fontId="2" fillId="0" borderId="0" xfId="0" applyFont="1" applyAlignment="1">
      <alignment horizontal="center"/>
    </xf>
    <xf numFmtId="0" fontId="0" fillId="0" borderId="0" xfId="0" applyAlignment="1">
      <alignment horizontal="right"/>
    </xf>
    <xf numFmtId="0" fontId="12" fillId="0" borderId="0" xfId="0" applyFont="1" applyAlignment="1">
      <alignment horizontal="right"/>
    </xf>
    <xf numFmtId="0" fontId="0" fillId="0" borderId="0" xfId="0" applyAlignment="1">
      <alignment horizontal="centerContinuous"/>
    </xf>
    <xf numFmtId="0" fontId="2" fillId="0" borderId="0" xfId="0" applyFont="1" applyAlignment="1">
      <alignment horizontal="centerContinuous"/>
    </xf>
    <xf numFmtId="0" fontId="10" fillId="0" borderId="0" xfId="0" applyFont="1" applyAlignment="1">
      <alignment horizontal="centerContinuous"/>
    </xf>
    <xf numFmtId="0" fontId="0" fillId="0" borderId="0" xfId="0" applyAlignment="1">
      <alignment vertical="top"/>
    </xf>
    <xf numFmtId="0" fontId="14" fillId="0" borderId="0" xfId="0" applyFont="1" applyAlignment="1">
      <alignment horizontal="centerContinuous"/>
    </xf>
    <xf numFmtId="0" fontId="13" fillId="0" borderId="0" xfId="0" applyFont="1" applyAlignment="1">
      <alignment horizontal="centerContinuous"/>
    </xf>
    <xf numFmtId="0" fontId="0" fillId="0" borderId="38" xfId="0" applyBorder="1"/>
    <xf numFmtId="0" fontId="4" fillId="0" borderId="0" xfId="0" applyFont="1" applyAlignment="1">
      <alignment vertical="top" wrapText="1"/>
    </xf>
    <xf numFmtId="0" fontId="7" fillId="0" borderId="0" xfId="0" applyFont="1" applyAlignment="1">
      <alignment horizontal="justify" vertical="top" wrapText="1"/>
    </xf>
    <xf numFmtId="0" fontId="15" fillId="0" borderId="0" xfId="0" applyFont="1" applyAlignment="1">
      <alignment horizontal="centerContinuous"/>
    </xf>
    <xf numFmtId="0" fontId="0" fillId="0" borderId="37" xfId="0" applyBorder="1"/>
    <xf numFmtId="44" fontId="0" fillId="0" borderId="37" xfId="2" applyFont="1" applyBorder="1"/>
    <xf numFmtId="44" fontId="7" fillId="0" borderId="2" xfId="2" applyFont="1" applyBorder="1" applyAlignment="1">
      <alignment vertical="distributed" wrapText="1"/>
    </xf>
    <xf numFmtId="44" fontId="7" fillId="0" borderId="2" xfId="2" applyFont="1" applyBorder="1" applyAlignment="1">
      <alignment horizontal="justify" vertical="distributed" wrapText="1"/>
    </xf>
    <xf numFmtId="44" fontId="7" fillId="0" borderId="2" xfId="2" applyFont="1" applyBorder="1" applyAlignment="1">
      <alignment horizontal="right" vertical="distributed" wrapText="1"/>
    </xf>
    <xf numFmtId="0" fontId="0" fillId="5" borderId="14" xfId="0" applyFill="1" applyBorder="1" applyAlignment="1">
      <alignment horizontal="center" vertical="top" wrapText="1"/>
    </xf>
    <xf numFmtId="164" fontId="7" fillId="0" borderId="2" xfId="1" applyNumberFormat="1" applyFont="1" applyBorder="1" applyAlignment="1">
      <alignment horizontal="justify" vertical="distributed" wrapText="1"/>
    </xf>
    <xf numFmtId="44" fontId="0" fillId="4" borderId="17" xfId="2" applyFont="1" applyFill="1" applyBorder="1" applyAlignment="1">
      <alignment vertical="top" wrapText="1"/>
    </xf>
    <xf numFmtId="44" fontId="0" fillId="0" borderId="15" xfId="2" applyFont="1" applyBorder="1" applyAlignment="1">
      <alignment vertical="top" wrapText="1"/>
    </xf>
    <xf numFmtId="44" fontId="5" fillId="0" borderId="17" xfId="2" applyFont="1" applyBorder="1" applyAlignment="1">
      <alignment horizontal="center" vertical="top" wrapText="1"/>
    </xf>
    <xf numFmtId="44" fontId="0" fillId="0" borderId="17" xfId="2" applyFont="1" applyBorder="1" applyAlignment="1">
      <alignment vertical="top" wrapText="1"/>
    </xf>
    <xf numFmtId="44" fontId="0" fillId="0" borderId="18" xfId="2" applyFont="1" applyBorder="1" applyAlignment="1">
      <alignment vertical="top" wrapText="1"/>
    </xf>
    <xf numFmtId="0" fontId="0" fillId="0" borderId="9" xfId="0" applyBorder="1"/>
    <xf numFmtId="0" fontId="10" fillId="0" borderId="0" xfId="0" applyFont="1" applyAlignment="1">
      <alignment horizontal="center"/>
    </xf>
    <xf numFmtId="0" fontId="0" fillId="0" borderId="0" xfId="0" applyAlignment="1">
      <alignment horizontal="center"/>
    </xf>
    <xf numFmtId="0" fontId="2" fillId="0" borderId="0" xfId="0" applyFont="1" applyAlignment="1">
      <alignment horizontal="right"/>
    </xf>
    <xf numFmtId="0" fontId="8" fillId="0" borderId="8" xfId="0" applyFont="1" applyBorder="1" applyAlignment="1">
      <alignment horizontal="right" vertical="top"/>
    </xf>
    <xf numFmtId="0" fontId="2" fillId="5" borderId="9" xfId="0" applyFont="1" applyFill="1" applyBorder="1" applyAlignment="1">
      <alignment horizontal="center"/>
    </xf>
    <xf numFmtId="0" fontId="10" fillId="0" borderId="0" xfId="0" applyFont="1" applyAlignment="1">
      <alignment horizontal="right"/>
    </xf>
    <xf numFmtId="0" fontId="2" fillId="0" borderId="0" xfId="0" applyFont="1"/>
    <xf numFmtId="0" fontId="4" fillId="0" borderId="31" xfId="0" applyFont="1" applyBorder="1" applyAlignment="1">
      <alignment horizontal="right" vertical="top" wrapText="1"/>
    </xf>
    <xf numFmtId="17" fontId="0" fillId="0" borderId="12" xfId="0" applyNumberFormat="1" applyBorder="1"/>
    <xf numFmtId="165" fontId="2" fillId="0" borderId="12" xfId="0" applyNumberFormat="1" applyFont="1" applyBorder="1" applyAlignment="1">
      <alignment horizontal="center"/>
    </xf>
    <xf numFmtId="165" fontId="0" fillId="0" borderId="12" xfId="0" applyNumberFormat="1" applyBorder="1"/>
    <xf numFmtId="4" fontId="0" fillId="0" borderId="39" xfId="0" applyNumberFormat="1" applyBorder="1" applyAlignment="1">
      <alignment vertical="top" wrapText="1"/>
    </xf>
    <xf numFmtId="0" fontId="18" fillId="0" borderId="25" xfId="0" applyFont="1" applyBorder="1" applyAlignment="1">
      <alignment vertical="top" wrapText="1"/>
    </xf>
    <xf numFmtId="0" fontId="19" fillId="0" borderId="0" xfId="0" applyFont="1" applyAlignment="1">
      <alignment vertical="top" wrapText="1"/>
    </xf>
    <xf numFmtId="0" fontId="19" fillId="0" borderId="16" xfId="0" applyFont="1" applyBorder="1" applyAlignment="1">
      <alignment vertical="top" wrapText="1"/>
    </xf>
    <xf numFmtId="0" fontId="20" fillId="0" borderId="0" xfId="0" applyFont="1"/>
    <xf numFmtId="0" fontId="21" fillId="0" borderId="17" xfId="0" applyFont="1" applyBorder="1" applyAlignment="1">
      <alignment vertical="top" wrapText="1"/>
    </xf>
    <xf numFmtId="0" fontId="21" fillId="0" borderId="18" xfId="0" applyFont="1" applyBorder="1" applyAlignment="1">
      <alignment vertical="top" wrapText="1"/>
    </xf>
    <xf numFmtId="165" fontId="13" fillId="0" borderId="12" xfId="0" applyNumberFormat="1" applyFont="1" applyBorder="1" applyAlignment="1">
      <alignment horizontal="right"/>
    </xf>
    <xf numFmtId="0" fontId="13" fillId="5" borderId="9" xfId="0" applyFont="1" applyFill="1" applyBorder="1" applyAlignment="1">
      <alignment horizontal="center"/>
    </xf>
    <xf numFmtId="0" fontId="0" fillId="0" borderId="0" xfId="0" applyAlignment="1">
      <alignment horizontal="justify" vertical="center"/>
    </xf>
    <xf numFmtId="0" fontId="14" fillId="0" borderId="10" xfId="0" applyFont="1" applyBorder="1" applyAlignment="1">
      <alignment horizontal="center" vertical="top"/>
    </xf>
    <xf numFmtId="165" fontId="13" fillId="0" borderId="4" xfId="0" applyNumberFormat="1" applyFont="1" applyBorder="1"/>
    <xf numFmtId="10" fontId="0" fillId="0" borderId="17" xfId="0" applyNumberFormat="1" applyBorder="1" applyAlignment="1" applyProtection="1">
      <alignment vertical="top" wrapText="1"/>
      <protection locked="0"/>
    </xf>
    <xf numFmtId="10" fontId="5" fillId="0" borderId="18" xfId="0" applyNumberFormat="1" applyFont="1" applyBorder="1" applyAlignment="1" applyProtection="1">
      <alignment horizontal="center" vertical="top" wrapText="1"/>
      <protection locked="0"/>
    </xf>
    <xf numFmtId="8" fontId="5" fillId="0" borderId="17" xfId="0" applyNumberFormat="1" applyFont="1" applyBorder="1" applyAlignment="1">
      <alignment horizontal="center" vertical="top" wrapText="1"/>
    </xf>
    <xf numFmtId="44" fontId="0" fillId="4" borderId="18" xfId="2" applyFont="1" applyFill="1" applyBorder="1" applyAlignment="1">
      <alignment vertical="top" wrapText="1"/>
    </xf>
    <xf numFmtId="0" fontId="3" fillId="0" borderId="19" xfId="0" applyFont="1" applyBorder="1" applyAlignment="1">
      <alignment vertical="top" wrapText="1"/>
    </xf>
    <xf numFmtId="44" fontId="0" fillId="4" borderId="19" xfId="2" applyFont="1" applyFill="1" applyBorder="1" applyAlignment="1">
      <alignment vertical="top" wrapText="1"/>
    </xf>
    <xf numFmtId="44" fontId="5" fillId="6" borderId="36" xfId="2" applyFont="1" applyFill="1" applyBorder="1" applyAlignment="1">
      <alignment horizontal="center" vertical="top" wrapText="1"/>
    </xf>
    <xf numFmtId="0" fontId="3" fillId="0" borderId="18" xfId="0" applyFont="1" applyBorder="1" applyAlignment="1">
      <alignment vertical="top" wrapText="1"/>
    </xf>
    <xf numFmtId="3" fontId="0" fillId="0" borderId="18" xfId="0" applyNumberFormat="1" applyBorder="1" applyAlignment="1" applyProtection="1">
      <alignment vertical="top" wrapText="1"/>
      <protection locked="0"/>
    </xf>
    <xf numFmtId="0" fontId="5" fillId="0" borderId="19" xfId="0" applyFont="1" applyBorder="1" applyAlignment="1">
      <alignment vertical="top" wrapText="1"/>
    </xf>
    <xf numFmtId="8" fontId="5" fillId="0" borderId="19" xfId="0" applyNumberFormat="1" applyFont="1" applyBorder="1" applyAlignment="1">
      <alignment horizontal="center" vertical="top" wrapText="1"/>
    </xf>
    <xf numFmtId="0" fontId="4" fillId="6" borderId="36" xfId="0" applyFont="1" applyFill="1" applyBorder="1" applyAlignment="1">
      <alignment vertical="center" wrapText="1"/>
    </xf>
    <xf numFmtId="0" fontId="0" fillId="0" borderId="25" xfId="0" applyBorder="1"/>
    <xf numFmtId="0" fontId="0" fillId="0" borderId="16" xfId="0" applyBorder="1"/>
    <xf numFmtId="10" fontId="0" fillId="0" borderId="19" xfId="0" applyNumberFormat="1" applyBorder="1" applyAlignment="1" applyProtection="1">
      <alignment vertical="top" wrapText="1"/>
      <protection locked="0"/>
    </xf>
    <xf numFmtId="0" fontId="3" fillId="6" borderId="36" xfId="0" applyFont="1" applyFill="1" applyBorder="1" applyAlignment="1">
      <alignment vertical="top" wrapText="1"/>
    </xf>
    <xf numFmtId="0" fontId="0" fillId="6" borderId="14" xfId="0" applyFill="1" applyBorder="1" applyAlignment="1">
      <alignment horizontal="center" vertical="center" wrapText="1"/>
    </xf>
    <xf numFmtId="0" fontId="4" fillId="0" borderId="31" xfId="0" applyFont="1" applyBorder="1" applyAlignment="1">
      <alignment horizontal="right" vertical="center" wrapText="1"/>
    </xf>
    <xf numFmtId="0" fontId="5" fillId="0" borderId="31" xfId="0" applyFont="1" applyBorder="1" applyAlignment="1">
      <alignment vertical="top"/>
    </xf>
    <xf numFmtId="0" fontId="4" fillId="0" borderId="31" xfId="0" applyFont="1" applyBorder="1" applyAlignment="1">
      <alignment vertical="top" wrapText="1"/>
    </xf>
    <xf numFmtId="0" fontId="0" fillId="6" borderId="14" xfId="0" applyFill="1" applyBorder="1" applyAlignment="1">
      <alignment horizontal="center" vertical="top" wrapText="1"/>
    </xf>
    <xf numFmtId="165" fontId="2" fillId="0" borderId="0" xfId="0" applyNumberFormat="1" applyFont="1" applyAlignment="1">
      <alignment horizontal="left"/>
    </xf>
    <xf numFmtId="0" fontId="3" fillId="0" borderId="44" xfId="0" applyFont="1" applyBorder="1" applyAlignment="1">
      <alignment horizontal="left" vertical="top" wrapText="1" indent="2"/>
    </xf>
    <xf numFmtId="0" fontId="3" fillId="0" borderId="42" xfId="0" applyFont="1" applyBorder="1" applyAlignment="1">
      <alignment horizontal="left" vertical="top" wrapText="1" indent="2"/>
    </xf>
    <xf numFmtId="0" fontId="3" fillId="0" borderId="44" xfId="0" applyFont="1" applyBorder="1" applyAlignment="1">
      <alignment horizontal="left" vertical="top" wrapText="1" indent="5"/>
    </xf>
    <xf numFmtId="0" fontId="3" fillId="0" borderId="45" xfId="0" applyFont="1" applyBorder="1" applyAlignment="1">
      <alignment horizontal="left" vertical="top" wrapText="1" indent="2"/>
    </xf>
    <xf numFmtId="0" fontId="3" fillId="0" borderId="46" xfId="0" applyFont="1" applyBorder="1" applyAlignment="1">
      <alignment horizontal="left" vertical="top" wrapText="1" indent="2"/>
    </xf>
    <xf numFmtId="0" fontId="1" fillId="6" borderId="41" xfId="0" applyFont="1" applyFill="1" applyBorder="1" applyAlignment="1">
      <alignment horizontal="center" vertical="top" wrapText="1"/>
    </xf>
    <xf numFmtId="0" fontId="0" fillId="6" borderId="41" xfId="0" applyFill="1" applyBorder="1" applyAlignment="1">
      <alignment horizontal="center" vertical="top" wrapText="1"/>
    </xf>
    <xf numFmtId="0" fontId="24" fillId="6" borderId="43" xfId="0" applyFont="1" applyFill="1" applyBorder="1" applyAlignment="1">
      <alignment horizontal="center" vertical="top" wrapText="1"/>
    </xf>
    <xf numFmtId="0" fontId="5" fillId="6" borderId="43" xfId="0" applyFont="1" applyFill="1" applyBorder="1" applyAlignment="1">
      <alignment horizontal="center" vertical="top" wrapText="1"/>
    </xf>
    <xf numFmtId="0" fontId="24" fillId="6" borderId="2" xfId="0" applyFont="1" applyFill="1" applyBorder="1" applyAlignment="1">
      <alignment horizontal="center" vertical="top" wrapText="1"/>
    </xf>
    <xf numFmtId="0" fontId="5" fillId="6" borderId="2" xfId="0" applyFont="1" applyFill="1" applyBorder="1" applyAlignment="1">
      <alignment horizontal="center" vertical="top" wrapText="1"/>
    </xf>
    <xf numFmtId="0" fontId="0" fillId="0" borderId="47" xfId="0" applyBorder="1"/>
    <xf numFmtId="0" fontId="0" fillId="0" borderId="48" xfId="0" applyBorder="1"/>
    <xf numFmtId="0" fontId="0" fillId="0" borderId="49" xfId="0" applyBorder="1"/>
    <xf numFmtId="0" fontId="0" fillId="0" borderId="50" xfId="0" applyBorder="1"/>
    <xf numFmtId="44" fontId="0" fillId="0" borderId="50" xfId="2" applyFont="1" applyBorder="1"/>
    <xf numFmtId="0" fontId="0" fillId="0" borderId="51" xfId="0" applyBorder="1"/>
    <xf numFmtId="0" fontId="2" fillId="6" borderId="52" xfId="0" applyFont="1" applyFill="1" applyBorder="1" applyAlignment="1">
      <alignment horizontal="center"/>
    </xf>
    <xf numFmtId="0" fontId="2" fillId="6" borderId="53" xfId="0" applyFont="1" applyFill="1" applyBorder="1" applyAlignment="1">
      <alignment horizontal="center"/>
    </xf>
    <xf numFmtId="0" fontId="2" fillId="6" borderId="53" xfId="0" applyFont="1" applyFill="1" applyBorder="1" applyAlignment="1">
      <alignment horizontal="center" wrapText="1"/>
    </xf>
    <xf numFmtId="0" fontId="2" fillId="6" borderId="54" xfId="0" applyFont="1" applyFill="1" applyBorder="1" applyAlignment="1">
      <alignment horizontal="center"/>
    </xf>
    <xf numFmtId="0" fontId="0" fillId="0" borderId="55" xfId="0" applyBorder="1"/>
    <xf numFmtId="0" fontId="0" fillId="0" borderId="56" xfId="0" applyBorder="1"/>
    <xf numFmtId="44" fontId="0" fillId="0" borderId="56" xfId="2" applyFont="1" applyBorder="1"/>
    <xf numFmtId="0" fontId="0" fillId="0" borderId="57" xfId="0" applyBorder="1"/>
    <xf numFmtId="0" fontId="0" fillId="6" borderId="53" xfId="0" applyFill="1" applyBorder="1"/>
    <xf numFmtId="0" fontId="17" fillId="6" borderId="53" xfId="0" applyFont="1" applyFill="1" applyBorder="1"/>
    <xf numFmtId="0" fontId="16" fillId="6" borderId="53" xfId="0" applyFont="1" applyFill="1" applyBorder="1"/>
    <xf numFmtId="0" fontId="0" fillId="6" borderId="54" xfId="0" applyFill="1" applyBorder="1"/>
    <xf numFmtId="44" fontId="2" fillId="6" borderId="53" xfId="2" applyFont="1" applyFill="1" applyBorder="1"/>
    <xf numFmtId="0" fontId="0" fillId="6" borderId="52" xfId="0" applyFill="1" applyBorder="1" applyAlignment="1">
      <alignment horizontal="center"/>
    </xf>
    <xf numFmtId="0" fontId="0" fillId="0" borderId="0" xfId="3" applyFont="1" applyFill="1" applyBorder="1"/>
    <xf numFmtId="0" fontId="5" fillId="0" borderId="0" xfId="0" applyFont="1" applyAlignment="1">
      <alignment horizontal="right"/>
    </xf>
    <xf numFmtId="0" fontId="28" fillId="0" borderId="50" xfId="0" applyFont="1" applyBorder="1"/>
    <xf numFmtId="0" fontId="3" fillId="0" borderId="9" xfId="0" applyFont="1" applyBorder="1"/>
    <xf numFmtId="4" fontId="0" fillId="0" borderId="20" xfId="0" applyNumberFormat="1" applyBorder="1" applyAlignment="1" applyProtection="1">
      <alignment vertical="top" wrapText="1"/>
      <protection locked="0"/>
    </xf>
    <xf numFmtId="4" fontId="0" fillId="4" borderId="24" xfId="0" applyNumberFormat="1" applyFill="1" applyBorder="1" applyAlignment="1">
      <alignment vertical="top" wrapText="1"/>
    </xf>
    <xf numFmtId="4" fontId="0" fillId="4" borderId="13" xfId="0" applyNumberFormat="1" applyFill="1" applyBorder="1" applyAlignment="1">
      <alignment vertical="top" wrapText="1"/>
    </xf>
    <xf numFmtId="39" fontId="7" fillId="0" borderId="2" xfId="0" applyNumberFormat="1" applyFont="1" applyBorder="1" applyAlignment="1">
      <alignment horizontal="center" vertical="top" wrapText="1"/>
    </xf>
    <xf numFmtId="39" fontId="7" fillId="0" borderId="45" xfId="0" applyNumberFormat="1" applyFont="1" applyBorder="1" applyAlignment="1">
      <alignment horizontal="center" vertical="top" wrapText="1"/>
    </xf>
    <xf numFmtId="0" fontId="29" fillId="6" borderId="36" xfId="0" applyFont="1" applyFill="1" applyBorder="1" applyAlignment="1">
      <alignment vertical="center" wrapText="1"/>
    </xf>
    <xf numFmtId="44" fontId="3" fillId="6" borderId="36" xfId="2" applyFont="1" applyFill="1" applyBorder="1" applyAlignment="1">
      <alignment horizontal="center" vertical="top" wrapText="1"/>
    </xf>
    <xf numFmtId="0" fontId="3" fillId="0" borderId="17" xfId="0" applyFont="1" applyBorder="1" applyAlignment="1">
      <alignment horizontal="center" vertical="top" wrapText="1"/>
    </xf>
    <xf numFmtId="4" fontId="3" fillId="0" borderId="17" xfId="0" applyNumberFormat="1" applyFont="1" applyBorder="1" applyAlignment="1" applyProtection="1">
      <alignment vertical="top" wrapText="1"/>
      <protection locked="0"/>
    </xf>
    <xf numFmtId="10" fontId="3" fillId="0" borderId="17" xfId="0" applyNumberFormat="1" applyFont="1" applyBorder="1" applyAlignment="1" applyProtection="1">
      <alignment vertical="top" wrapText="1"/>
      <protection locked="0"/>
    </xf>
    <xf numFmtId="4" fontId="0" fillId="0" borderId="62" xfId="0" applyNumberFormat="1" applyBorder="1" applyAlignment="1" applyProtection="1">
      <alignment vertical="top" wrapText="1"/>
      <protection locked="0"/>
    </xf>
    <xf numFmtId="4" fontId="0" fillId="0" borderId="63" xfId="0" applyNumberFormat="1" applyBorder="1" applyAlignment="1" applyProtection="1">
      <alignment vertical="top" wrapText="1"/>
      <protection locked="0"/>
    </xf>
    <xf numFmtId="4" fontId="0" fillId="0" borderId="12" xfId="0" applyNumberFormat="1" applyBorder="1" applyAlignment="1" applyProtection="1">
      <alignment vertical="top" wrapText="1"/>
      <protection locked="0"/>
    </xf>
    <xf numFmtId="10" fontId="5" fillId="0" borderId="15" xfId="0" applyNumberFormat="1" applyFont="1" applyBorder="1" applyAlignment="1" applyProtection="1">
      <alignment horizontal="center" vertical="top" wrapText="1"/>
      <protection locked="0"/>
    </xf>
    <xf numFmtId="0" fontId="12" fillId="0" borderId="0" xfId="0" applyFont="1"/>
    <xf numFmtId="0" fontId="2" fillId="0" borderId="3" xfId="0" applyFont="1" applyBorder="1"/>
    <xf numFmtId="165" fontId="2" fillId="0" borderId="0" xfId="0" applyNumberFormat="1" applyFont="1"/>
    <xf numFmtId="44" fontId="11" fillId="4" borderId="17" xfId="2" applyFont="1" applyFill="1" applyBorder="1" applyAlignment="1">
      <alignment vertical="top" wrapText="1"/>
    </xf>
    <xf numFmtId="0" fontId="8" fillId="0" borderId="66" xfId="0" applyFont="1" applyBorder="1" applyAlignment="1">
      <alignment horizontal="right" vertical="top"/>
    </xf>
    <xf numFmtId="0" fontId="14" fillId="0" borderId="67" xfId="0" applyFont="1" applyBorder="1" applyAlignment="1">
      <alignment horizontal="center" vertical="top"/>
    </xf>
    <xf numFmtId="0" fontId="5" fillId="6" borderId="36" xfId="0" applyFont="1" applyFill="1" applyBorder="1" applyAlignment="1">
      <alignment horizontal="center" vertical="top" wrapText="1"/>
    </xf>
    <xf numFmtId="0" fontId="3" fillId="0" borderId="0" xfId="0" applyFont="1" applyAlignment="1">
      <alignment vertical="top" wrapText="1"/>
    </xf>
    <xf numFmtId="4" fontId="0" fillId="0" borderId="17" xfId="0" applyNumberFormat="1" applyBorder="1" applyAlignment="1" applyProtection="1">
      <alignment vertical="top" wrapText="1"/>
      <protection locked="0"/>
    </xf>
    <xf numFmtId="4" fontId="0" fillId="4" borderId="17" xfId="0" applyNumberFormat="1" applyFill="1" applyBorder="1" applyAlignment="1">
      <alignment vertical="top" wrapText="1"/>
    </xf>
    <xf numFmtId="4" fontId="0" fillId="0" borderId="19" xfId="0" applyNumberFormat="1" applyBorder="1" applyAlignment="1" applyProtection="1">
      <alignment vertical="top" wrapText="1"/>
      <protection locked="0"/>
    </xf>
    <xf numFmtId="3" fontId="0" fillId="0" borderId="19" xfId="0" applyNumberFormat="1" applyBorder="1" applyAlignment="1" applyProtection="1">
      <alignment vertical="top" wrapText="1"/>
      <protection locked="0"/>
    </xf>
    <xf numFmtId="0" fontId="3" fillId="0" borderId="0" xfId="0" applyFont="1" applyAlignment="1">
      <alignment vertical="top"/>
    </xf>
    <xf numFmtId="0" fontId="0" fillId="0" borderId="17" xfId="0" applyBorder="1" applyAlignment="1">
      <alignment vertical="top" wrapText="1"/>
    </xf>
    <xf numFmtId="0" fontId="3" fillId="6" borderId="36" xfId="0" applyFont="1" applyFill="1" applyBorder="1" applyAlignment="1">
      <alignment horizontal="center" vertical="top" wrapText="1"/>
    </xf>
    <xf numFmtId="37" fontId="0" fillId="0" borderId="17" xfId="0" applyNumberFormat="1" applyBorder="1" applyAlignment="1" applyProtection="1">
      <alignment vertical="top" wrapText="1"/>
      <protection locked="0"/>
    </xf>
    <xf numFmtId="37" fontId="0" fillId="0" borderId="19" xfId="0" applyNumberFormat="1" applyBorder="1" applyAlignment="1" applyProtection="1">
      <alignment vertical="top" wrapText="1"/>
      <protection locked="0"/>
    </xf>
    <xf numFmtId="0" fontId="5" fillId="0" borderId="17" xfId="0" applyFont="1" applyBorder="1" applyAlignment="1">
      <alignment horizontal="center" vertical="top" wrapText="1"/>
    </xf>
    <xf numFmtId="0" fontId="0" fillId="0" borderId="17" xfId="0" applyBorder="1" applyAlignment="1" applyProtection="1">
      <alignment vertical="top" wrapText="1"/>
      <protection locked="0"/>
    </xf>
    <xf numFmtId="0" fontId="0" fillId="0" borderId="18" xfId="0" applyBorder="1" applyAlignment="1" applyProtection="1">
      <alignment vertical="top" wrapText="1"/>
      <protection locked="0"/>
    </xf>
    <xf numFmtId="3" fontId="0" fillId="0" borderId="17" xfId="0" applyNumberFormat="1" applyBorder="1" applyAlignment="1" applyProtection="1">
      <alignment vertical="top" wrapText="1"/>
      <protection locked="0"/>
    </xf>
    <xf numFmtId="0" fontId="5" fillId="0" borderId="18" xfId="0" applyFont="1" applyBorder="1" applyAlignment="1">
      <alignment horizontal="center" vertical="top" wrapText="1"/>
    </xf>
    <xf numFmtId="0" fontId="5" fillId="0" borderId="31" xfId="0" applyFont="1" applyBorder="1" applyAlignment="1">
      <alignment vertical="top" wrapText="1"/>
    </xf>
    <xf numFmtId="0" fontId="0" fillId="0" borderId="32" xfId="0" applyBorder="1" applyAlignment="1">
      <alignment vertical="top" wrapText="1"/>
    </xf>
    <xf numFmtId="0" fontId="0" fillId="0" borderId="0" xfId="0" applyAlignment="1">
      <alignment vertical="top" wrapText="1"/>
    </xf>
    <xf numFmtId="39" fontId="7" fillId="0" borderId="40" xfId="0" applyNumberFormat="1" applyFont="1" applyBorder="1" applyAlignment="1">
      <alignment horizontal="center" vertical="top" wrapText="1"/>
    </xf>
    <xf numFmtId="4" fontId="0" fillId="0" borderId="17" xfId="0" applyNumberFormat="1" applyBorder="1" applyAlignment="1">
      <alignment vertical="top" wrapText="1"/>
    </xf>
    <xf numFmtId="0" fontId="8" fillId="0" borderId="0" xfId="0" applyFont="1" applyAlignment="1">
      <alignment horizontal="center"/>
    </xf>
    <xf numFmtId="0" fontId="8" fillId="0" borderId="7" xfId="0" applyFont="1" applyBorder="1" applyAlignment="1">
      <alignment horizontal="center"/>
    </xf>
    <xf numFmtId="0" fontId="0" fillId="2" borderId="0" xfId="0" applyFill="1" applyAlignment="1">
      <alignment horizontal="center"/>
    </xf>
    <xf numFmtId="0" fontId="0" fillId="2" borderId="7" xfId="0" applyFill="1" applyBorder="1" applyAlignment="1">
      <alignment horizontal="center"/>
    </xf>
    <xf numFmtId="3" fontId="0" fillId="4" borderId="19" xfId="0" applyNumberFormat="1" applyFill="1" applyBorder="1" applyAlignment="1">
      <alignment vertical="top" wrapText="1"/>
    </xf>
    <xf numFmtId="3" fontId="0" fillId="0" borderId="19" xfId="0" applyNumberFormat="1" applyBorder="1" applyAlignment="1" applyProtection="1">
      <alignment vertical="top" wrapText="1"/>
      <protection locked="0"/>
    </xf>
    <xf numFmtId="0" fontId="0" fillId="0" borderId="19" xfId="0" applyBorder="1" applyAlignment="1" applyProtection="1">
      <alignment vertical="top" wrapText="1"/>
      <protection locked="0"/>
    </xf>
    <xf numFmtId="3" fontId="0" fillId="4" borderId="17" xfId="0" applyNumberFormat="1" applyFill="1" applyBorder="1" applyAlignment="1">
      <alignment vertical="top" wrapText="1"/>
    </xf>
    <xf numFmtId="4" fontId="0" fillId="0" borderId="59" xfId="0" applyNumberFormat="1" applyBorder="1" applyAlignment="1" applyProtection="1">
      <alignment vertical="top" wrapText="1"/>
      <protection locked="0"/>
    </xf>
    <xf numFmtId="4" fontId="0" fillId="4" borderId="17" xfId="0" applyNumberFormat="1" applyFill="1" applyBorder="1" applyAlignment="1">
      <alignment vertical="top" wrapText="1"/>
    </xf>
    <xf numFmtId="4" fontId="0" fillId="4" borderId="18" xfId="0" applyNumberFormat="1" applyFill="1" applyBorder="1" applyAlignment="1">
      <alignment vertical="top" wrapText="1"/>
    </xf>
    <xf numFmtId="4" fontId="3" fillId="0" borderId="59" xfId="0" applyNumberFormat="1" applyFont="1" applyBorder="1" applyAlignment="1" applyProtection="1">
      <alignment vertical="top" wrapText="1"/>
      <protection locked="0"/>
    </xf>
    <xf numFmtId="4" fontId="3" fillId="4" borderId="59" xfId="0" applyNumberFormat="1" applyFont="1" applyFill="1" applyBorder="1" applyAlignment="1">
      <alignment vertical="top" wrapText="1"/>
    </xf>
    <xf numFmtId="0" fontId="3" fillId="6" borderId="36" xfId="0" applyFont="1" applyFill="1" applyBorder="1" applyAlignment="1">
      <alignment horizontal="center" vertical="top" wrapText="1"/>
    </xf>
    <xf numFmtId="49" fontId="2" fillId="0" borderId="0" xfId="0" applyNumberFormat="1" applyFont="1" applyAlignment="1">
      <alignment horizontal="center"/>
    </xf>
    <xf numFmtId="49" fontId="2" fillId="0" borderId="7" xfId="0" applyNumberFormat="1" applyFont="1" applyBorder="1" applyAlignment="1">
      <alignment horizontal="center"/>
    </xf>
    <xf numFmtId="0" fontId="0" fillId="0" borderId="17" xfId="0" applyBorder="1" applyAlignment="1">
      <alignment vertical="top" wrapText="1"/>
    </xf>
    <xf numFmtId="0" fontId="0" fillId="2" borderId="8" xfId="0" applyFill="1" applyBorder="1" applyAlignment="1">
      <alignment horizontal="center"/>
    </xf>
    <xf numFmtId="0" fontId="0" fillId="2" borderId="9" xfId="0" applyFill="1" applyBorder="1" applyAlignment="1">
      <alignment horizontal="center"/>
    </xf>
    <xf numFmtId="0" fontId="0" fillId="2" borderId="10" xfId="0" applyFill="1" applyBorder="1" applyAlignment="1">
      <alignment horizontal="center"/>
    </xf>
    <xf numFmtId="37" fontId="0" fillId="0" borderId="17" xfId="0" applyNumberFormat="1" applyBorder="1" applyAlignment="1" applyProtection="1">
      <alignment vertical="top" wrapText="1"/>
      <protection locked="0"/>
    </xf>
    <xf numFmtId="37" fontId="0" fillId="4" borderId="17" xfId="0" applyNumberFormat="1" applyFill="1" applyBorder="1" applyAlignment="1">
      <alignment vertical="top" wrapText="1"/>
    </xf>
    <xf numFmtId="37" fontId="0" fillId="0" borderId="19" xfId="0" applyNumberFormat="1" applyBorder="1" applyAlignment="1" applyProtection="1">
      <alignment vertical="top" wrapText="1"/>
      <protection locked="0"/>
    </xf>
    <xf numFmtId="37" fontId="0" fillId="4" borderId="19" xfId="0" applyNumberFormat="1" applyFill="1" applyBorder="1" applyAlignment="1">
      <alignment vertical="top" wrapText="1"/>
    </xf>
    <xf numFmtId="3" fontId="0" fillId="4" borderId="18" xfId="0" applyNumberFormat="1" applyFill="1" applyBorder="1" applyAlignment="1">
      <alignment vertical="top" wrapText="1"/>
    </xf>
    <xf numFmtId="0" fontId="3" fillId="0" borderId="0" xfId="0" applyFont="1" applyAlignment="1">
      <alignment vertical="top" wrapText="1"/>
    </xf>
    <xf numFmtId="0" fontId="3" fillId="0" borderId="0" xfId="0" applyFont="1" applyAlignment="1">
      <alignment vertical="top"/>
    </xf>
    <xf numFmtId="0" fontId="0" fillId="0" borderId="18" xfId="0" applyBorder="1" applyAlignment="1">
      <alignment vertical="top" wrapText="1"/>
    </xf>
    <xf numFmtId="0" fontId="6" fillId="0" borderId="20" xfId="0" applyFont="1" applyBorder="1" applyAlignment="1">
      <alignment vertical="center" wrapText="1"/>
    </xf>
    <xf numFmtId="0" fontId="6" fillId="0" borderId="21" xfId="0" applyFont="1" applyBorder="1" applyAlignment="1">
      <alignment vertical="center" wrapText="1"/>
    </xf>
    <xf numFmtId="0" fontId="6" fillId="0" borderId="15" xfId="0" applyFont="1" applyBorder="1" applyAlignment="1">
      <alignment vertical="center" wrapText="1"/>
    </xf>
    <xf numFmtId="0" fontId="0" fillId="0" borderId="20" xfId="0" applyBorder="1" applyAlignment="1">
      <alignment vertical="top" wrapText="1"/>
    </xf>
    <xf numFmtId="0" fontId="0" fillId="0" borderId="21" xfId="0" applyBorder="1" applyAlignment="1">
      <alignment vertical="top" wrapText="1"/>
    </xf>
    <xf numFmtId="0" fontId="0" fillId="0" borderId="15" xfId="0" applyBorder="1" applyAlignment="1">
      <alignment vertical="top" wrapText="1"/>
    </xf>
    <xf numFmtId="0" fontId="14" fillId="0" borderId="4" xfId="0" applyFont="1" applyBorder="1" applyAlignment="1">
      <alignment horizontal="center"/>
    </xf>
    <xf numFmtId="0" fontId="22" fillId="0" borderId="0" xfId="0" applyFont="1" applyAlignment="1">
      <alignment horizontal="center"/>
    </xf>
    <xf numFmtId="0" fontId="22" fillId="0" borderId="9" xfId="0" applyFont="1" applyBorder="1" applyAlignment="1">
      <alignment horizontal="center"/>
    </xf>
    <xf numFmtId="0" fontId="14" fillId="0" borderId="64" xfId="0" applyFont="1" applyBorder="1" applyAlignment="1">
      <alignment horizontal="center"/>
    </xf>
    <xf numFmtId="0" fontId="29" fillId="0" borderId="65" xfId="0" applyFont="1" applyBorder="1" applyAlignment="1">
      <alignment horizontal="center"/>
    </xf>
    <xf numFmtId="14" fontId="30" fillId="0" borderId="9" xfId="0" applyNumberFormat="1" applyFont="1" applyBorder="1" applyAlignment="1">
      <alignment horizontal="center"/>
    </xf>
    <xf numFmtId="0" fontId="30" fillId="0" borderId="10" xfId="0" applyFont="1" applyBorder="1" applyAlignment="1">
      <alignment horizontal="center"/>
    </xf>
    <xf numFmtId="0" fontId="3" fillId="0" borderId="68" xfId="0" applyFont="1" applyBorder="1" applyAlignment="1">
      <alignment horizontal="center" vertical="top"/>
    </xf>
    <xf numFmtId="0" fontId="3" fillId="0" borderId="69" xfId="0" applyFont="1" applyBorder="1" applyAlignment="1">
      <alignment horizontal="center" vertical="top"/>
    </xf>
    <xf numFmtId="0" fontId="5" fillId="6" borderId="36" xfId="0" applyFont="1" applyFill="1" applyBorder="1" applyAlignment="1">
      <alignment horizontal="center" vertical="top" wrapText="1"/>
    </xf>
    <xf numFmtId="4" fontId="0" fillId="0" borderId="60" xfId="0" applyNumberFormat="1" applyBorder="1" applyAlignment="1" applyProtection="1">
      <alignment vertical="top" wrapText="1"/>
      <protection locked="0"/>
    </xf>
    <xf numFmtId="4" fontId="0" fillId="4" borderId="19" xfId="0" applyNumberFormat="1" applyFill="1" applyBorder="1" applyAlignment="1">
      <alignment vertical="top" wrapText="1"/>
    </xf>
    <xf numFmtId="4" fontId="0" fillId="0" borderId="19" xfId="0" applyNumberFormat="1" applyBorder="1" applyAlignment="1" applyProtection="1">
      <alignment vertical="top" wrapText="1"/>
      <protection locked="0"/>
    </xf>
    <xf numFmtId="4" fontId="0" fillId="0" borderId="17" xfId="0" applyNumberFormat="1" applyBorder="1" applyAlignment="1" applyProtection="1">
      <alignment vertical="top" wrapText="1"/>
      <protection locked="0"/>
    </xf>
    <xf numFmtId="4" fontId="0" fillId="0" borderId="61" xfId="0" applyNumberFormat="1" applyBorder="1" applyAlignment="1" applyProtection="1">
      <alignment vertical="top" wrapText="1"/>
      <protection locked="0"/>
    </xf>
    <xf numFmtId="0" fontId="0" fillId="0" borderId="0" xfId="0" applyAlignment="1">
      <alignment wrapText="1"/>
    </xf>
    <xf numFmtId="0" fontId="0" fillId="0" borderId="16" xfId="0" applyBorder="1" applyAlignment="1">
      <alignment wrapText="1"/>
    </xf>
    <xf numFmtId="3" fontId="0" fillId="0" borderId="17" xfId="0" applyNumberFormat="1" applyBorder="1" applyAlignment="1" applyProtection="1">
      <alignment vertical="top" wrapText="1"/>
      <protection locked="0"/>
    </xf>
    <xf numFmtId="0" fontId="0" fillId="0" borderId="17" xfId="0" applyBorder="1" applyAlignment="1" applyProtection="1">
      <alignment vertical="top" wrapText="1"/>
      <protection locked="0"/>
    </xf>
    <xf numFmtId="0" fontId="5" fillId="0" borderId="17" xfId="0" applyFont="1" applyBorder="1" applyAlignment="1">
      <alignment horizontal="center" vertical="top" wrapText="1"/>
    </xf>
    <xf numFmtId="0" fontId="5" fillId="0" borderId="18" xfId="0" applyFont="1" applyBorder="1" applyAlignment="1">
      <alignment horizontal="center" vertical="top" wrapText="1"/>
    </xf>
    <xf numFmtId="0" fontId="5" fillId="0" borderId="35" xfId="0" applyFont="1" applyBorder="1" applyAlignment="1">
      <alignment horizontal="center" vertical="top" wrapText="1"/>
    </xf>
    <xf numFmtId="0" fontId="0" fillId="0" borderId="18" xfId="0" applyBorder="1" applyAlignment="1" applyProtection="1">
      <alignment vertical="top" wrapText="1"/>
      <protection locked="0"/>
    </xf>
    <xf numFmtId="0" fontId="7" fillId="0" borderId="0" xfId="0" applyFont="1" applyAlignment="1">
      <alignment horizontal="center"/>
    </xf>
    <xf numFmtId="0" fontId="7" fillId="0" borderId="7" xfId="0" applyFont="1" applyBorder="1" applyAlignment="1">
      <alignment horizontal="center"/>
    </xf>
    <xf numFmtId="49" fontId="2" fillId="0" borderId="4" xfId="0" applyNumberFormat="1" applyFont="1" applyBorder="1" applyAlignment="1">
      <alignment horizontal="center"/>
    </xf>
    <xf numFmtId="49" fontId="2" fillId="0" borderId="5" xfId="0" applyNumberFormat="1" applyFont="1" applyBorder="1" applyAlignment="1">
      <alignment horizontal="center"/>
    </xf>
    <xf numFmtId="0" fontId="4" fillId="0" borderId="11" xfId="0" applyFont="1" applyBorder="1" applyAlignment="1">
      <alignment horizontal="justify" vertical="center" wrapText="1"/>
    </xf>
    <xf numFmtId="0" fontId="4" fillId="0" borderId="12" xfId="0" applyFont="1" applyBorder="1" applyAlignment="1">
      <alignment horizontal="justify" vertical="center" wrapText="1"/>
    </xf>
    <xf numFmtId="0" fontId="4" fillId="0" borderId="13" xfId="0" applyFont="1" applyBorder="1" applyAlignment="1">
      <alignment horizontal="justify" vertical="center" wrapText="1"/>
    </xf>
    <xf numFmtId="0" fontId="3" fillId="0" borderId="9" xfId="0" applyFont="1" applyBorder="1" applyAlignment="1">
      <alignment horizontal="center"/>
    </xf>
    <xf numFmtId="0" fontId="3" fillId="0" borderId="10" xfId="0" applyFont="1" applyBorder="1" applyAlignment="1">
      <alignment horizontal="center"/>
    </xf>
    <xf numFmtId="14" fontId="22" fillId="0" borderId="8" xfId="0" applyNumberFormat="1" applyFont="1" applyBorder="1" applyAlignment="1">
      <alignment horizontal="center"/>
    </xf>
    <xf numFmtId="0" fontId="22" fillId="0" borderId="10" xfId="0" applyFont="1" applyBorder="1" applyAlignment="1">
      <alignment horizontal="center"/>
    </xf>
    <xf numFmtId="0" fontId="3" fillId="0" borderId="4" xfId="0" applyFont="1" applyBorder="1" applyAlignment="1">
      <alignment horizontal="center"/>
    </xf>
    <xf numFmtId="0" fontId="3" fillId="0" borderId="5" xfId="0" applyFont="1" applyBorder="1" applyAlignment="1">
      <alignment horizontal="center"/>
    </xf>
    <xf numFmtId="0" fontId="3" fillId="0" borderId="3" xfId="0" applyFont="1" applyBorder="1" applyAlignment="1">
      <alignment horizontal="center"/>
    </xf>
    <xf numFmtId="0" fontId="3" fillId="0" borderId="0" xfId="0" applyFont="1" applyAlignment="1">
      <alignment horizontal="center"/>
    </xf>
    <xf numFmtId="0" fontId="3" fillId="0" borderId="7" xfId="0" applyFont="1" applyBorder="1" applyAlignment="1">
      <alignment horizontal="center"/>
    </xf>
    <xf numFmtId="0" fontId="3" fillId="0" borderId="6" xfId="0" applyFont="1" applyBorder="1" applyAlignment="1">
      <alignment horizontal="center" vertical="top"/>
    </xf>
    <xf numFmtId="0" fontId="3" fillId="0" borderId="7" xfId="0" applyFont="1" applyBorder="1" applyAlignment="1">
      <alignment horizontal="center" vertical="top"/>
    </xf>
    <xf numFmtId="0" fontId="5" fillId="0" borderId="31" xfId="0" applyFont="1" applyBorder="1" applyAlignment="1">
      <alignment vertical="top" wrapText="1"/>
    </xf>
    <xf numFmtId="0" fontId="0" fillId="0" borderId="32" xfId="0" applyBorder="1" applyAlignment="1">
      <alignment vertical="top" wrapText="1"/>
    </xf>
    <xf numFmtId="0" fontId="0" fillId="0" borderId="0" xfId="0" applyAlignment="1">
      <alignment vertical="top" wrapText="1"/>
    </xf>
    <xf numFmtId="0" fontId="0" fillId="0" borderId="1" xfId="0" applyBorder="1" applyAlignment="1"/>
    <xf numFmtId="0" fontId="4" fillId="5" borderId="27" xfId="0" applyFont="1" applyFill="1" applyBorder="1" applyAlignment="1">
      <alignment vertical="top" wrapText="1"/>
    </xf>
    <xf numFmtId="0" fontId="4" fillId="5" borderId="28" xfId="0" applyFont="1" applyFill="1" applyBorder="1" applyAlignment="1">
      <alignment vertical="top" wrapText="1"/>
    </xf>
    <xf numFmtId="0" fontId="5" fillId="0" borderId="29" xfId="0" applyFont="1" applyBorder="1" applyAlignment="1">
      <alignment vertical="top" wrapText="1"/>
    </xf>
    <xf numFmtId="0" fontId="0" fillId="0" borderId="30" xfId="0" applyBorder="1" applyAlignment="1">
      <alignment vertical="top" wrapText="1"/>
    </xf>
    <xf numFmtId="0" fontId="0" fillId="0" borderId="0" xfId="0" applyAlignment="1">
      <alignment horizontal="left" vertical="top" wrapText="1"/>
    </xf>
    <xf numFmtId="0" fontId="4" fillId="6" borderId="27" xfId="0" applyFont="1" applyFill="1" applyBorder="1" applyAlignment="1">
      <alignment vertical="center" wrapText="1"/>
    </xf>
    <xf numFmtId="0" fontId="4" fillId="6" borderId="28" xfId="0" applyFont="1" applyFill="1" applyBorder="1" applyAlignment="1">
      <alignment vertical="center" wrapText="1"/>
    </xf>
    <xf numFmtId="0" fontId="4" fillId="6" borderId="27" xfId="0" applyFont="1" applyFill="1" applyBorder="1" applyAlignment="1">
      <alignment horizontal="center" vertical="center" wrapText="1"/>
    </xf>
    <xf numFmtId="0" fontId="4" fillId="6" borderId="28" xfId="0" applyFont="1" applyFill="1" applyBorder="1" applyAlignment="1">
      <alignment horizontal="center" vertical="center" wrapText="1"/>
    </xf>
    <xf numFmtId="0" fontId="22" fillId="6" borderId="40" xfId="0" applyFont="1" applyFill="1" applyBorder="1" applyAlignment="1">
      <alignment horizontal="center" vertical="top" wrapText="1"/>
    </xf>
    <xf numFmtId="0" fontId="22" fillId="6" borderId="42" xfId="0" applyFont="1" applyFill="1" applyBorder="1" applyAlignment="1">
      <alignment horizontal="center" vertical="top" wrapText="1"/>
    </xf>
    <xf numFmtId="0" fontId="22" fillId="6" borderId="44" xfId="0" applyFont="1" applyFill="1" applyBorder="1" applyAlignment="1">
      <alignment horizontal="center" vertical="top" wrapText="1"/>
    </xf>
    <xf numFmtId="39" fontId="7" fillId="0" borderId="40" xfId="0" applyNumberFormat="1" applyFont="1" applyBorder="1" applyAlignment="1">
      <alignment horizontal="center" vertical="top" wrapText="1"/>
    </xf>
    <xf numFmtId="39" fontId="7" fillId="0" borderId="44" xfId="0" applyNumberFormat="1" applyFont="1" applyBorder="1" applyAlignment="1">
      <alignment horizontal="center" vertical="top" wrapText="1"/>
    </xf>
    <xf numFmtId="0" fontId="13" fillId="0" borderId="58" xfId="0" applyFont="1" applyBorder="1" applyAlignment="1">
      <alignment horizontal="center" wrapText="1"/>
    </xf>
    <xf numFmtId="0" fontId="15" fillId="0" borderId="0" xfId="0" applyFont="1" applyAlignment="1">
      <alignment horizontal="center"/>
    </xf>
    <xf numFmtId="44" fontId="0" fillId="0" borderId="17" xfId="0" applyNumberFormat="1" applyBorder="1" applyAlignment="1">
      <alignment vertical="top" wrapText="1"/>
    </xf>
    <xf numFmtId="14" fontId="3" fillId="0" borderId="8" xfId="0" applyNumberFormat="1" applyFont="1" applyBorder="1" applyAlignment="1">
      <alignment horizontal="center"/>
    </xf>
    <xf numFmtId="0" fontId="4" fillId="0" borderId="11" xfId="0" applyFont="1" applyBorder="1" applyAlignment="1">
      <alignment vertical="center" wrapText="1"/>
    </xf>
    <xf numFmtId="0" fontId="4" fillId="0" borderId="12" xfId="0" applyFont="1" applyBorder="1" applyAlignment="1">
      <alignment vertical="center" wrapText="1"/>
    </xf>
    <xf numFmtId="0" fontId="4" fillId="0" borderId="13" xfId="0" applyFont="1" applyBorder="1" applyAlignment="1">
      <alignment vertical="center" wrapText="1"/>
    </xf>
    <xf numFmtId="4" fontId="0" fillId="0" borderId="17" xfId="0" applyNumberFormat="1" applyBorder="1" applyAlignment="1">
      <alignment vertical="top" wrapText="1"/>
    </xf>
    <xf numFmtId="4" fontId="0" fillId="0" borderId="20" xfId="0" applyNumberFormat="1" applyBorder="1" applyAlignment="1">
      <alignment vertical="top" wrapText="1"/>
    </xf>
    <xf numFmtId="4" fontId="0" fillId="0" borderId="15" xfId="0" applyNumberFormat="1" applyBorder="1" applyAlignment="1">
      <alignment vertical="top" wrapText="1"/>
    </xf>
    <xf numFmtId="0" fontId="6" fillId="0" borderId="0" xfId="0" applyFont="1" applyAlignment="1">
      <alignment vertical="center" wrapText="1"/>
    </xf>
    <xf numFmtId="0" fontId="0" fillId="0" borderId="22" xfId="0" applyBorder="1" applyAlignment="1">
      <alignment vertical="top" wrapText="1"/>
    </xf>
  </cellXfs>
  <cellStyles count="4">
    <cellStyle name="Comma" xfId="1" builtinId="3"/>
    <cellStyle name="Currency" xfId="2" builtinId="4"/>
    <cellStyle name="Hyperlink" xfId="3"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_rels/drawing10.xml.rels><?xml version="1.0" encoding="UTF-8" standalone="yes"?>
<Relationships xmlns="http://schemas.openxmlformats.org/package/2006/relationships"><Relationship Id="rId1" Type="http://schemas.openxmlformats.org/officeDocument/2006/relationships/image" Target="../media/image1.gif"/></Relationships>
</file>

<file path=xl/drawings/_rels/drawing11.xml.rels><?xml version="1.0" encoding="UTF-8" standalone="yes"?>
<Relationships xmlns="http://schemas.openxmlformats.org/package/2006/relationships"><Relationship Id="rId1" Type="http://schemas.openxmlformats.org/officeDocument/2006/relationships/image" Target="../media/image1.gif"/></Relationships>
</file>

<file path=xl/drawings/_rels/drawing12.xml.rels><?xml version="1.0" encoding="UTF-8" standalone="yes"?>
<Relationships xmlns="http://schemas.openxmlformats.org/package/2006/relationships"><Relationship Id="rId1" Type="http://schemas.openxmlformats.org/officeDocument/2006/relationships/image" Target="../media/image2.wmf"/></Relationships>
</file>

<file path=xl/drawings/_rels/drawing13.xml.rels><?xml version="1.0" encoding="UTF-8" standalone="yes"?>
<Relationships xmlns="http://schemas.openxmlformats.org/package/2006/relationships"><Relationship Id="rId1" Type="http://schemas.openxmlformats.org/officeDocument/2006/relationships/image" Target="../media/image2.wmf"/></Relationships>
</file>

<file path=xl/drawings/_rels/drawing2.xml.rels><?xml version="1.0" encoding="UTF-8" standalone="yes"?>
<Relationships xmlns="http://schemas.openxmlformats.org/package/2006/relationships"><Relationship Id="rId1" Type="http://schemas.openxmlformats.org/officeDocument/2006/relationships/image" Target="../media/image2.wmf"/></Relationships>
</file>

<file path=xl/drawings/_rels/drawing3.xml.rels><?xml version="1.0" encoding="UTF-8" standalone="yes"?>
<Relationships xmlns="http://schemas.openxmlformats.org/package/2006/relationships"><Relationship Id="rId1" Type="http://schemas.openxmlformats.org/officeDocument/2006/relationships/image" Target="../media/image3.wmf"/></Relationships>
</file>

<file path=xl/drawings/_rels/drawing4.xml.rels><?xml version="1.0" encoding="UTF-8" standalone="yes"?>
<Relationships xmlns="http://schemas.openxmlformats.org/package/2006/relationships"><Relationship Id="rId1" Type="http://schemas.openxmlformats.org/officeDocument/2006/relationships/image" Target="../media/image1.gif"/></Relationships>
</file>

<file path=xl/drawings/_rels/drawing5.xml.rels><?xml version="1.0" encoding="UTF-8" standalone="yes"?>
<Relationships xmlns="http://schemas.openxmlformats.org/package/2006/relationships"><Relationship Id="rId1" Type="http://schemas.openxmlformats.org/officeDocument/2006/relationships/image" Target="../media/image1.gif"/></Relationships>
</file>

<file path=xl/drawings/_rels/drawing6.xml.rels><?xml version="1.0" encoding="UTF-8" standalone="yes"?>
<Relationships xmlns="http://schemas.openxmlformats.org/package/2006/relationships"><Relationship Id="rId1" Type="http://schemas.openxmlformats.org/officeDocument/2006/relationships/image" Target="../media/image1.gif"/></Relationships>
</file>

<file path=xl/drawings/_rels/drawing7.xml.rels><?xml version="1.0" encoding="UTF-8" standalone="yes"?>
<Relationships xmlns="http://schemas.openxmlformats.org/package/2006/relationships"><Relationship Id="rId1" Type="http://schemas.openxmlformats.org/officeDocument/2006/relationships/image" Target="../media/image1.gif"/></Relationships>
</file>

<file path=xl/drawings/_rels/drawing8.xml.rels><?xml version="1.0" encoding="UTF-8" standalone="yes"?>
<Relationships xmlns="http://schemas.openxmlformats.org/package/2006/relationships"><Relationship Id="rId1" Type="http://schemas.openxmlformats.org/officeDocument/2006/relationships/image" Target="../media/image1.gif"/></Relationships>
</file>

<file path=xl/drawings/_rels/drawing9.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xdr:from>
      <xdr:col>1</xdr:col>
      <xdr:colOff>19050</xdr:colOff>
      <xdr:row>7</xdr:row>
      <xdr:rowOff>47625</xdr:rowOff>
    </xdr:from>
    <xdr:to>
      <xdr:col>1</xdr:col>
      <xdr:colOff>247650</xdr:colOff>
      <xdr:row>7</xdr:row>
      <xdr:rowOff>161925</xdr:rowOff>
    </xdr:to>
    <xdr:sp macro="" textlink="">
      <xdr:nvSpPr>
        <xdr:cNvPr id="4" name="Rectangle 3">
          <a:extLst>
            <a:ext uri="{FF2B5EF4-FFF2-40B4-BE49-F238E27FC236}">
              <a16:creationId xmlns:a16="http://schemas.microsoft.com/office/drawing/2014/main" id="{00000000-0008-0000-0000-000004000000}"/>
            </a:ext>
          </a:extLst>
        </xdr:cNvPr>
        <xdr:cNvSpPr/>
      </xdr:nvSpPr>
      <xdr:spPr>
        <a:xfrm>
          <a:off x="1323975" y="1114425"/>
          <a:ext cx="228600" cy="114300"/>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endParaRPr lang="en-US" sz="1100"/>
        </a:p>
      </xdr:txBody>
    </xdr:sp>
    <xdr:clientData/>
  </xdr:twoCellAnchor>
  <xdr:twoCellAnchor>
    <xdr:from>
      <xdr:col>1</xdr:col>
      <xdr:colOff>28575</xdr:colOff>
      <xdr:row>8</xdr:row>
      <xdr:rowOff>38100</xdr:rowOff>
    </xdr:from>
    <xdr:to>
      <xdr:col>2</xdr:col>
      <xdr:colOff>0</xdr:colOff>
      <xdr:row>8</xdr:row>
      <xdr:rowOff>152400</xdr:rowOff>
    </xdr:to>
    <xdr:sp macro="" textlink="">
      <xdr:nvSpPr>
        <xdr:cNvPr id="5" name="Rectangle 4">
          <a:extLst>
            <a:ext uri="{FF2B5EF4-FFF2-40B4-BE49-F238E27FC236}">
              <a16:creationId xmlns:a16="http://schemas.microsoft.com/office/drawing/2014/main" id="{00000000-0008-0000-0000-000005000000}"/>
            </a:ext>
          </a:extLst>
        </xdr:cNvPr>
        <xdr:cNvSpPr/>
      </xdr:nvSpPr>
      <xdr:spPr>
        <a:xfrm>
          <a:off x="1333500" y="1295400"/>
          <a:ext cx="228600" cy="114300"/>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endParaRPr lang="en-US" sz="1100"/>
        </a:p>
      </xdr:txBody>
    </xdr:sp>
    <xdr:clientData/>
  </xdr:twoCellAnchor>
  <xdr:twoCellAnchor>
    <xdr:from>
      <xdr:col>4</xdr:col>
      <xdr:colOff>47625</xdr:colOff>
      <xdr:row>7</xdr:row>
      <xdr:rowOff>57150</xdr:rowOff>
    </xdr:from>
    <xdr:to>
      <xdr:col>4</xdr:col>
      <xdr:colOff>219075</xdr:colOff>
      <xdr:row>7</xdr:row>
      <xdr:rowOff>171450</xdr:rowOff>
    </xdr:to>
    <xdr:sp macro="" textlink="">
      <xdr:nvSpPr>
        <xdr:cNvPr id="6" name="Rectangle 5">
          <a:extLst>
            <a:ext uri="{FF2B5EF4-FFF2-40B4-BE49-F238E27FC236}">
              <a16:creationId xmlns:a16="http://schemas.microsoft.com/office/drawing/2014/main" id="{00000000-0008-0000-0000-000006000000}"/>
            </a:ext>
          </a:extLst>
        </xdr:cNvPr>
        <xdr:cNvSpPr/>
      </xdr:nvSpPr>
      <xdr:spPr>
        <a:xfrm>
          <a:off x="3238500" y="1514475"/>
          <a:ext cx="171450" cy="114300"/>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endParaRPr lang="en-US" sz="1100"/>
        </a:p>
      </xdr:txBody>
    </xdr:sp>
    <xdr:clientData/>
  </xdr:twoCellAnchor>
  <xdr:twoCellAnchor editAs="oneCell">
    <xdr:from>
      <xdr:col>0</xdr:col>
      <xdr:colOff>198120</xdr:colOff>
      <xdr:row>1</xdr:row>
      <xdr:rowOff>114300</xdr:rowOff>
    </xdr:from>
    <xdr:to>
      <xdr:col>0</xdr:col>
      <xdr:colOff>1257300</xdr:colOff>
      <xdr:row>7</xdr:row>
      <xdr:rowOff>133349</xdr:rowOff>
    </xdr:to>
    <xdr:pic>
      <xdr:nvPicPr>
        <xdr:cNvPr id="7" name="Picture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98120" y="457200"/>
          <a:ext cx="1059180" cy="1142999"/>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114301</xdr:colOff>
      <xdr:row>0</xdr:row>
      <xdr:rowOff>22860</xdr:rowOff>
    </xdr:from>
    <xdr:to>
      <xdr:col>0</xdr:col>
      <xdr:colOff>1043941</xdr:colOff>
      <xdr:row>4</xdr:row>
      <xdr:rowOff>124211</xdr:rowOff>
    </xdr:to>
    <xdr:pic>
      <xdr:nvPicPr>
        <xdr:cNvPr id="2" name="Picture 1">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4301" y="22860"/>
          <a:ext cx="929640" cy="832871"/>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114301</xdr:colOff>
      <xdr:row>0</xdr:row>
      <xdr:rowOff>22860</xdr:rowOff>
    </xdr:from>
    <xdr:to>
      <xdr:col>0</xdr:col>
      <xdr:colOff>1059181</xdr:colOff>
      <xdr:row>4</xdr:row>
      <xdr:rowOff>124211</xdr:rowOff>
    </xdr:to>
    <xdr:pic>
      <xdr:nvPicPr>
        <xdr:cNvPr id="2" name="Picture 1">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4301" y="22860"/>
          <a:ext cx="929640" cy="832871"/>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xdr:from>
      <xdr:col>0</xdr:col>
      <xdr:colOff>76200</xdr:colOff>
      <xdr:row>1</xdr:row>
      <xdr:rowOff>19050</xdr:rowOff>
    </xdr:from>
    <xdr:to>
      <xdr:col>0</xdr:col>
      <xdr:colOff>1238250</xdr:colOff>
      <xdr:row>7</xdr:row>
      <xdr:rowOff>180975</xdr:rowOff>
    </xdr:to>
    <xdr:pic>
      <xdr:nvPicPr>
        <xdr:cNvPr id="2" name="Picture 11">
          <a:extLst>
            <a:ext uri="{FF2B5EF4-FFF2-40B4-BE49-F238E27FC236}">
              <a16:creationId xmlns:a16="http://schemas.microsoft.com/office/drawing/2014/main" id="{00000000-0008-0000-0A00-000002000000}"/>
            </a:ext>
          </a:extLst>
        </xdr:cNvPr>
        <xdr:cNvPicPr>
          <a:picLocks noChangeAspect="1" noChangeArrowheads="1"/>
        </xdr:cNvPicPr>
      </xdr:nvPicPr>
      <xdr:blipFill>
        <a:blip xmlns:r="http://schemas.openxmlformats.org/officeDocument/2006/relationships" r:embed="rId1" cstate="print"/>
        <a:srcRect t="44907" r="66898" b="10184"/>
        <a:stretch>
          <a:fillRect/>
        </a:stretch>
      </xdr:blipFill>
      <xdr:spPr bwMode="auto">
        <a:xfrm>
          <a:off x="76200" y="19050"/>
          <a:ext cx="1162050" cy="1228725"/>
        </a:xfrm>
        <a:prstGeom prst="rect">
          <a:avLst/>
        </a:prstGeom>
        <a:noFill/>
      </xdr:spPr>
    </xdr:pic>
    <xdr:clientData/>
  </xdr:twoCellAnchor>
  <xdr:twoCellAnchor>
    <xdr:from>
      <xdr:col>1</xdr:col>
      <xdr:colOff>19050</xdr:colOff>
      <xdr:row>7</xdr:row>
      <xdr:rowOff>47625</xdr:rowOff>
    </xdr:from>
    <xdr:to>
      <xdr:col>1</xdr:col>
      <xdr:colOff>247650</xdr:colOff>
      <xdr:row>7</xdr:row>
      <xdr:rowOff>161925</xdr:rowOff>
    </xdr:to>
    <xdr:sp macro="" textlink="">
      <xdr:nvSpPr>
        <xdr:cNvPr id="3" name="Rectangle 2">
          <a:extLst>
            <a:ext uri="{FF2B5EF4-FFF2-40B4-BE49-F238E27FC236}">
              <a16:creationId xmlns:a16="http://schemas.microsoft.com/office/drawing/2014/main" id="{00000000-0008-0000-0A00-000003000000}"/>
            </a:ext>
          </a:extLst>
        </xdr:cNvPr>
        <xdr:cNvSpPr/>
      </xdr:nvSpPr>
      <xdr:spPr>
        <a:xfrm>
          <a:off x="1323975" y="1114425"/>
          <a:ext cx="228600" cy="114300"/>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endParaRPr lang="en-US" sz="1100"/>
        </a:p>
      </xdr:txBody>
    </xdr:sp>
    <xdr:clientData/>
  </xdr:twoCellAnchor>
  <xdr:twoCellAnchor>
    <xdr:from>
      <xdr:col>1</xdr:col>
      <xdr:colOff>28575</xdr:colOff>
      <xdr:row>8</xdr:row>
      <xdr:rowOff>38100</xdr:rowOff>
    </xdr:from>
    <xdr:to>
      <xdr:col>2</xdr:col>
      <xdr:colOff>0</xdr:colOff>
      <xdr:row>8</xdr:row>
      <xdr:rowOff>152400</xdr:rowOff>
    </xdr:to>
    <xdr:sp macro="" textlink="">
      <xdr:nvSpPr>
        <xdr:cNvPr id="4" name="Rectangle 3">
          <a:extLst>
            <a:ext uri="{FF2B5EF4-FFF2-40B4-BE49-F238E27FC236}">
              <a16:creationId xmlns:a16="http://schemas.microsoft.com/office/drawing/2014/main" id="{00000000-0008-0000-0A00-000004000000}"/>
            </a:ext>
          </a:extLst>
        </xdr:cNvPr>
        <xdr:cNvSpPr/>
      </xdr:nvSpPr>
      <xdr:spPr>
        <a:xfrm>
          <a:off x="1333500" y="1295400"/>
          <a:ext cx="228600" cy="114300"/>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endParaRPr lang="en-US" sz="1100"/>
        </a:p>
      </xdr:txBody>
    </xdr:sp>
    <xdr:clientData/>
  </xdr:twoCellAnchor>
  <xdr:twoCellAnchor>
    <xdr:from>
      <xdr:col>4</xdr:col>
      <xdr:colOff>76200</xdr:colOff>
      <xdr:row>7</xdr:row>
      <xdr:rowOff>28575</xdr:rowOff>
    </xdr:from>
    <xdr:to>
      <xdr:col>4</xdr:col>
      <xdr:colOff>304800</xdr:colOff>
      <xdr:row>7</xdr:row>
      <xdr:rowOff>142875</xdr:rowOff>
    </xdr:to>
    <xdr:sp macro="" textlink="">
      <xdr:nvSpPr>
        <xdr:cNvPr id="5" name="Rectangle 4">
          <a:extLst>
            <a:ext uri="{FF2B5EF4-FFF2-40B4-BE49-F238E27FC236}">
              <a16:creationId xmlns:a16="http://schemas.microsoft.com/office/drawing/2014/main" id="{00000000-0008-0000-0A00-000005000000}"/>
            </a:ext>
          </a:extLst>
        </xdr:cNvPr>
        <xdr:cNvSpPr/>
      </xdr:nvSpPr>
      <xdr:spPr>
        <a:xfrm>
          <a:off x="3219450" y="1095375"/>
          <a:ext cx="228600" cy="114300"/>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endParaRPr lang="en-US" sz="1100"/>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76200</xdr:colOff>
      <xdr:row>1</xdr:row>
      <xdr:rowOff>19050</xdr:rowOff>
    </xdr:from>
    <xdr:to>
      <xdr:col>0</xdr:col>
      <xdr:colOff>1238250</xdr:colOff>
      <xdr:row>7</xdr:row>
      <xdr:rowOff>180975</xdr:rowOff>
    </xdr:to>
    <xdr:pic>
      <xdr:nvPicPr>
        <xdr:cNvPr id="2" name="Picture 11">
          <a:extLst>
            <a:ext uri="{FF2B5EF4-FFF2-40B4-BE49-F238E27FC236}">
              <a16:creationId xmlns:a16="http://schemas.microsoft.com/office/drawing/2014/main" id="{00000000-0008-0000-0B00-000002000000}"/>
            </a:ext>
          </a:extLst>
        </xdr:cNvPr>
        <xdr:cNvPicPr>
          <a:picLocks noChangeAspect="1" noChangeArrowheads="1"/>
        </xdr:cNvPicPr>
      </xdr:nvPicPr>
      <xdr:blipFill>
        <a:blip xmlns:r="http://schemas.openxmlformats.org/officeDocument/2006/relationships" r:embed="rId1" cstate="print"/>
        <a:srcRect t="44907" r="66898" b="10184"/>
        <a:stretch>
          <a:fillRect/>
        </a:stretch>
      </xdr:blipFill>
      <xdr:spPr bwMode="auto">
        <a:xfrm>
          <a:off x="76200" y="352425"/>
          <a:ext cx="1162050" cy="1266825"/>
        </a:xfrm>
        <a:prstGeom prst="rect">
          <a:avLst/>
        </a:prstGeom>
        <a:noFill/>
      </xdr:spPr>
    </xdr:pic>
    <xdr:clientData/>
  </xdr:twoCellAnchor>
  <xdr:twoCellAnchor>
    <xdr:from>
      <xdr:col>1</xdr:col>
      <xdr:colOff>19050</xdr:colOff>
      <xdr:row>7</xdr:row>
      <xdr:rowOff>47625</xdr:rowOff>
    </xdr:from>
    <xdr:to>
      <xdr:col>1</xdr:col>
      <xdr:colOff>247650</xdr:colOff>
      <xdr:row>7</xdr:row>
      <xdr:rowOff>161925</xdr:rowOff>
    </xdr:to>
    <xdr:sp macro="" textlink="">
      <xdr:nvSpPr>
        <xdr:cNvPr id="3" name="Rectangle 2">
          <a:extLst>
            <a:ext uri="{FF2B5EF4-FFF2-40B4-BE49-F238E27FC236}">
              <a16:creationId xmlns:a16="http://schemas.microsoft.com/office/drawing/2014/main" id="{00000000-0008-0000-0B00-000003000000}"/>
            </a:ext>
          </a:extLst>
        </xdr:cNvPr>
        <xdr:cNvSpPr/>
      </xdr:nvSpPr>
      <xdr:spPr>
        <a:xfrm>
          <a:off x="1323975" y="1485900"/>
          <a:ext cx="228600" cy="114300"/>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endParaRPr lang="en-US" sz="1100"/>
        </a:p>
      </xdr:txBody>
    </xdr:sp>
    <xdr:clientData/>
  </xdr:twoCellAnchor>
  <xdr:twoCellAnchor>
    <xdr:from>
      <xdr:col>1</xdr:col>
      <xdr:colOff>28575</xdr:colOff>
      <xdr:row>8</xdr:row>
      <xdr:rowOff>38100</xdr:rowOff>
    </xdr:from>
    <xdr:to>
      <xdr:col>2</xdr:col>
      <xdr:colOff>0</xdr:colOff>
      <xdr:row>8</xdr:row>
      <xdr:rowOff>152400</xdr:rowOff>
    </xdr:to>
    <xdr:sp macro="" textlink="">
      <xdr:nvSpPr>
        <xdr:cNvPr id="4" name="Rectangle 3">
          <a:extLst>
            <a:ext uri="{FF2B5EF4-FFF2-40B4-BE49-F238E27FC236}">
              <a16:creationId xmlns:a16="http://schemas.microsoft.com/office/drawing/2014/main" id="{00000000-0008-0000-0B00-000004000000}"/>
            </a:ext>
          </a:extLst>
        </xdr:cNvPr>
        <xdr:cNvSpPr/>
      </xdr:nvSpPr>
      <xdr:spPr>
        <a:xfrm>
          <a:off x="1333500" y="1666875"/>
          <a:ext cx="228600" cy="114300"/>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endParaRPr lang="en-US" sz="1100"/>
        </a:p>
      </xdr:txBody>
    </xdr:sp>
    <xdr:clientData/>
  </xdr:twoCellAnchor>
  <xdr:twoCellAnchor>
    <xdr:from>
      <xdr:col>4</xdr:col>
      <xdr:colOff>76200</xdr:colOff>
      <xdr:row>7</xdr:row>
      <xdr:rowOff>28575</xdr:rowOff>
    </xdr:from>
    <xdr:to>
      <xdr:col>4</xdr:col>
      <xdr:colOff>304800</xdr:colOff>
      <xdr:row>7</xdr:row>
      <xdr:rowOff>142875</xdr:rowOff>
    </xdr:to>
    <xdr:sp macro="" textlink="">
      <xdr:nvSpPr>
        <xdr:cNvPr id="5" name="Rectangle 4">
          <a:extLst>
            <a:ext uri="{FF2B5EF4-FFF2-40B4-BE49-F238E27FC236}">
              <a16:creationId xmlns:a16="http://schemas.microsoft.com/office/drawing/2014/main" id="{00000000-0008-0000-0B00-000005000000}"/>
            </a:ext>
          </a:extLst>
        </xdr:cNvPr>
        <xdr:cNvSpPr/>
      </xdr:nvSpPr>
      <xdr:spPr>
        <a:xfrm>
          <a:off x="3219450" y="1466850"/>
          <a:ext cx="171450" cy="114300"/>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76200</xdr:colOff>
      <xdr:row>1</xdr:row>
      <xdr:rowOff>19050</xdr:rowOff>
    </xdr:from>
    <xdr:to>
      <xdr:col>0</xdr:col>
      <xdr:colOff>1238250</xdr:colOff>
      <xdr:row>7</xdr:row>
      <xdr:rowOff>180975</xdr:rowOff>
    </xdr:to>
    <xdr:pic>
      <xdr:nvPicPr>
        <xdr:cNvPr id="2" name="Picture 11">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t="44907" r="66898" b="10184"/>
        <a:stretch>
          <a:fillRect/>
        </a:stretch>
      </xdr:blipFill>
      <xdr:spPr bwMode="auto">
        <a:xfrm>
          <a:off x="76200" y="352425"/>
          <a:ext cx="1162050" cy="1285875"/>
        </a:xfrm>
        <a:prstGeom prst="rect">
          <a:avLst/>
        </a:prstGeom>
        <a:noFill/>
      </xdr:spPr>
    </xdr:pic>
    <xdr:clientData/>
  </xdr:twoCellAnchor>
  <xdr:twoCellAnchor>
    <xdr:from>
      <xdr:col>1</xdr:col>
      <xdr:colOff>19050</xdr:colOff>
      <xdr:row>7</xdr:row>
      <xdr:rowOff>47625</xdr:rowOff>
    </xdr:from>
    <xdr:to>
      <xdr:col>1</xdr:col>
      <xdr:colOff>247650</xdr:colOff>
      <xdr:row>7</xdr:row>
      <xdr:rowOff>161925</xdr:rowOff>
    </xdr:to>
    <xdr:sp macro="" textlink="">
      <xdr:nvSpPr>
        <xdr:cNvPr id="3" name="Rectangle 2">
          <a:extLst>
            <a:ext uri="{FF2B5EF4-FFF2-40B4-BE49-F238E27FC236}">
              <a16:creationId xmlns:a16="http://schemas.microsoft.com/office/drawing/2014/main" id="{00000000-0008-0000-0100-000003000000}"/>
            </a:ext>
          </a:extLst>
        </xdr:cNvPr>
        <xdr:cNvSpPr/>
      </xdr:nvSpPr>
      <xdr:spPr>
        <a:xfrm>
          <a:off x="1323975" y="1504950"/>
          <a:ext cx="228600" cy="114300"/>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endParaRPr lang="en-US" sz="1100"/>
        </a:p>
      </xdr:txBody>
    </xdr:sp>
    <xdr:clientData/>
  </xdr:twoCellAnchor>
  <xdr:twoCellAnchor>
    <xdr:from>
      <xdr:col>1</xdr:col>
      <xdr:colOff>28575</xdr:colOff>
      <xdr:row>8</xdr:row>
      <xdr:rowOff>38100</xdr:rowOff>
    </xdr:from>
    <xdr:to>
      <xdr:col>2</xdr:col>
      <xdr:colOff>0</xdr:colOff>
      <xdr:row>8</xdr:row>
      <xdr:rowOff>152400</xdr:rowOff>
    </xdr:to>
    <xdr:sp macro="" textlink="">
      <xdr:nvSpPr>
        <xdr:cNvPr id="4" name="Rectangle 3">
          <a:extLst>
            <a:ext uri="{FF2B5EF4-FFF2-40B4-BE49-F238E27FC236}">
              <a16:creationId xmlns:a16="http://schemas.microsoft.com/office/drawing/2014/main" id="{00000000-0008-0000-0100-000004000000}"/>
            </a:ext>
          </a:extLst>
        </xdr:cNvPr>
        <xdr:cNvSpPr/>
      </xdr:nvSpPr>
      <xdr:spPr>
        <a:xfrm>
          <a:off x="1333500" y="1685925"/>
          <a:ext cx="228600" cy="114300"/>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endParaRPr lang="en-US" sz="1100"/>
        </a:p>
      </xdr:txBody>
    </xdr:sp>
    <xdr:clientData/>
  </xdr:twoCellAnchor>
  <xdr:twoCellAnchor>
    <xdr:from>
      <xdr:col>4</xdr:col>
      <xdr:colOff>76200</xdr:colOff>
      <xdr:row>7</xdr:row>
      <xdr:rowOff>28575</xdr:rowOff>
    </xdr:from>
    <xdr:to>
      <xdr:col>4</xdr:col>
      <xdr:colOff>304800</xdr:colOff>
      <xdr:row>7</xdr:row>
      <xdr:rowOff>142875</xdr:rowOff>
    </xdr:to>
    <xdr:sp macro="" textlink="">
      <xdr:nvSpPr>
        <xdr:cNvPr id="5" name="Rectangle 4">
          <a:extLst>
            <a:ext uri="{FF2B5EF4-FFF2-40B4-BE49-F238E27FC236}">
              <a16:creationId xmlns:a16="http://schemas.microsoft.com/office/drawing/2014/main" id="{00000000-0008-0000-0100-000005000000}"/>
            </a:ext>
          </a:extLst>
        </xdr:cNvPr>
        <xdr:cNvSpPr/>
      </xdr:nvSpPr>
      <xdr:spPr>
        <a:xfrm>
          <a:off x="3219450" y="1485900"/>
          <a:ext cx="171450" cy="114300"/>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514350</xdr:colOff>
      <xdr:row>5</xdr:row>
      <xdr:rowOff>38100</xdr:rowOff>
    </xdr:to>
    <xdr:pic>
      <xdr:nvPicPr>
        <xdr:cNvPr id="2" name="Picture 1">
          <a:extLst>
            <a:ext uri="{FF2B5EF4-FFF2-40B4-BE49-F238E27FC236}">
              <a16:creationId xmlns:a16="http://schemas.microsoft.com/office/drawing/2014/main" id="{00000000-0008-0000-0200-000002000000}"/>
            </a:ext>
          </a:extLst>
        </xdr:cNvPr>
        <xdr:cNvPicPr/>
      </xdr:nvPicPr>
      <xdr:blipFill>
        <a:blip xmlns:r="http://schemas.openxmlformats.org/officeDocument/2006/relationships" r:embed="rId1" cstate="print"/>
        <a:srcRect t="44907" r="66898" b="10184"/>
        <a:stretch>
          <a:fillRect/>
        </a:stretch>
      </xdr:blipFill>
      <xdr:spPr bwMode="auto">
        <a:xfrm>
          <a:off x="85725" y="0"/>
          <a:ext cx="1143000" cy="1143000"/>
        </a:xfrm>
        <a:prstGeom prst="rect">
          <a:avLst/>
        </a:prstGeom>
        <a:noFill/>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228600</xdr:colOff>
      <xdr:row>1</xdr:row>
      <xdr:rowOff>76200</xdr:rowOff>
    </xdr:from>
    <xdr:to>
      <xdr:col>1</xdr:col>
      <xdr:colOff>430530</xdr:colOff>
      <xdr:row>4</xdr:row>
      <xdr:rowOff>205740</xdr:rowOff>
    </xdr:to>
    <xdr:pic>
      <xdr:nvPicPr>
        <xdr:cNvPr id="7" name="Picture 6">
          <a:extLst>
            <a:ext uri="{FF2B5EF4-FFF2-40B4-BE49-F238E27FC236}">
              <a16:creationId xmlns:a16="http://schemas.microsoft.com/office/drawing/2014/main" id="{00000000-0008-0000-0300-000007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28600" y="327660"/>
          <a:ext cx="931545" cy="89535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320040</xdr:colOff>
      <xdr:row>0</xdr:row>
      <xdr:rowOff>224790</xdr:rowOff>
    </xdr:from>
    <xdr:to>
      <xdr:col>1</xdr:col>
      <xdr:colOff>367665</xdr:colOff>
      <xdr:row>4</xdr:row>
      <xdr:rowOff>83820</xdr:rowOff>
    </xdr:to>
    <xdr:pic>
      <xdr:nvPicPr>
        <xdr:cNvPr id="5" name="Picture 4">
          <a:extLst>
            <a:ext uri="{FF2B5EF4-FFF2-40B4-BE49-F238E27FC236}">
              <a16:creationId xmlns:a16="http://schemas.microsoft.com/office/drawing/2014/main" id="{00000000-0008-0000-0400-00000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20040" y="224790"/>
          <a:ext cx="931545" cy="90297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358140</xdr:colOff>
      <xdr:row>0</xdr:row>
      <xdr:rowOff>247650</xdr:rowOff>
    </xdr:from>
    <xdr:to>
      <xdr:col>0</xdr:col>
      <xdr:colOff>1278255</xdr:colOff>
      <xdr:row>5</xdr:row>
      <xdr:rowOff>57150</xdr:rowOff>
    </xdr:to>
    <xdr:pic>
      <xdr:nvPicPr>
        <xdr:cNvPr id="3" name="Picture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58140" y="247650"/>
          <a:ext cx="931545" cy="106299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121920</xdr:colOff>
      <xdr:row>0</xdr:row>
      <xdr:rowOff>45720</xdr:rowOff>
    </xdr:from>
    <xdr:to>
      <xdr:col>1</xdr:col>
      <xdr:colOff>188595</xdr:colOff>
      <xdr:row>3</xdr:row>
      <xdr:rowOff>150495</xdr:rowOff>
    </xdr:to>
    <xdr:pic>
      <xdr:nvPicPr>
        <xdr:cNvPr id="3" name="Picture 2">
          <a:extLst>
            <a:ext uri="{FF2B5EF4-FFF2-40B4-BE49-F238E27FC236}">
              <a16:creationId xmlns:a16="http://schemas.microsoft.com/office/drawing/2014/main" id="{00000000-0008-0000-06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21920" y="45720"/>
          <a:ext cx="935355" cy="89725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121920</xdr:colOff>
      <xdr:row>0</xdr:row>
      <xdr:rowOff>45721</xdr:rowOff>
    </xdr:from>
    <xdr:to>
      <xdr:col>1</xdr:col>
      <xdr:colOff>188595</xdr:colOff>
      <xdr:row>3</xdr:row>
      <xdr:rowOff>171450</xdr:rowOff>
    </xdr:to>
    <xdr:pic>
      <xdr:nvPicPr>
        <xdr:cNvPr id="3" name="Picture 2">
          <a:extLst>
            <a:ext uri="{FF2B5EF4-FFF2-40B4-BE49-F238E27FC236}">
              <a16:creationId xmlns:a16="http://schemas.microsoft.com/office/drawing/2014/main" id="{701CFCA5-B891-42F8-93CB-42AF340AD04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21920" y="45721"/>
          <a:ext cx="914400" cy="935354"/>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114300</xdr:colOff>
      <xdr:row>0</xdr:row>
      <xdr:rowOff>53340</xdr:rowOff>
    </xdr:from>
    <xdr:to>
      <xdr:col>0</xdr:col>
      <xdr:colOff>1049655</xdr:colOff>
      <xdr:row>3</xdr:row>
      <xdr:rowOff>158115</xdr:rowOff>
    </xdr:to>
    <xdr:pic>
      <xdr:nvPicPr>
        <xdr:cNvPr id="3" name="Picture 2">
          <a:extLst>
            <a:ext uri="{FF2B5EF4-FFF2-40B4-BE49-F238E27FC236}">
              <a16:creationId xmlns:a16="http://schemas.microsoft.com/office/drawing/2014/main" id="{00000000-0008-0000-07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4300" y="53340"/>
          <a:ext cx="935355" cy="89725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L48"/>
  <sheetViews>
    <sheetView showGridLines="0" showZeros="0" tabSelected="1" topLeftCell="A18" zoomScaleNormal="100" workbookViewId="0">
      <selection activeCell="D34" sqref="D34:F34"/>
    </sheetView>
  </sheetViews>
  <sheetFormatPr defaultColWidth="8.85546875" defaultRowHeight="15"/>
  <cols>
    <col min="1" max="1" width="20.28515625" customWidth="1"/>
    <col min="2" max="2" width="3.85546875" bestFit="1" customWidth="1"/>
    <col min="3" max="3" width="17.7109375" customWidth="1"/>
    <col min="4" max="4" width="6" customWidth="1"/>
    <col min="5" max="5" width="3.7109375" customWidth="1"/>
    <col min="6" max="6" width="9.7109375" customWidth="1"/>
    <col min="7" max="8" width="9" customWidth="1"/>
    <col min="9" max="9" width="10.7109375" customWidth="1"/>
    <col min="10" max="10" width="13.7109375" customWidth="1"/>
  </cols>
  <sheetData>
    <row r="1" spans="1:12" ht="27" thickBot="1">
      <c r="A1" s="155" t="s">
        <v>0</v>
      </c>
      <c r="G1" s="155"/>
      <c r="J1" s="37"/>
    </row>
    <row r="2" spans="1:12" ht="13.5" customHeight="1">
      <c r="A2" s="1"/>
      <c r="B2" s="1"/>
      <c r="C2" s="216" t="s">
        <v>1</v>
      </c>
      <c r="D2" s="216"/>
      <c r="E2" s="216"/>
      <c r="F2" s="216"/>
      <c r="G2" s="216"/>
      <c r="H2" s="216"/>
      <c r="I2" s="219" t="s">
        <v>2</v>
      </c>
      <c r="J2" s="220"/>
    </row>
    <row r="3" spans="1:12" ht="13.5" customHeight="1">
      <c r="A3" s="3"/>
      <c r="B3" s="3"/>
      <c r="C3" s="217" t="s">
        <v>3</v>
      </c>
      <c r="D3" s="217"/>
      <c r="E3" s="217"/>
      <c r="F3" s="217"/>
      <c r="G3" s="217"/>
      <c r="H3" s="217"/>
      <c r="I3" s="159"/>
      <c r="J3" s="160"/>
      <c r="L3" s="5"/>
    </row>
    <row r="4" spans="1:12" ht="13.5" customHeight="1" thickBot="1">
      <c r="A4" s="3"/>
      <c r="B4" s="3"/>
      <c r="C4" s="217" t="s">
        <v>4</v>
      </c>
      <c r="D4" s="217"/>
      <c r="E4" s="217"/>
      <c r="F4" s="217"/>
      <c r="G4" s="217"/>
      <c r="H4" s="217"/>
      <c r="I4" s="223"/>
      <c r="J4" s="224"/>
    </row>
    <row r="5" spans="1:12" ht="17.100000000000001" customHeight="1">
      <c r="A5" s="3"/>
      <c r="B5" s="6"/>
      <c r="C5" s="218" t="s">
        <v>5</v>
      </c>
      <c r="D5" s="218"/>
      <c r="E5" s="218"/>
      <c r="F5" s="218"/>
      <c r="G5" s="218"/>
      <c r="H5" s="218"/>
      <c r="I5" s="221"/>
      <c r="J5" s="222"/>
    </row>
    <row r="6" spans="1:12" ht="17.100000000000001" customHeight="1">
      <c r="A6" s="3"/>
      <c r="B6" s="156" t="s">
        <v>6</v>
      </c>
      <c r="F6" s="157"/>
      <c r="G6" s="2"/>
      <c r="H6" s="182" t="s">
        <v>7</v>
      </c>
      <c r="I6" s="182"/>
      <c r="J6" s="183"/>
    </row>
    <row r="7" spans="1:12">
      <c r="A7" s="3"/>
      <c r="B7" s="3"/>
      <c r="C7" s="196"/>
      <c r="D7" s="196"/>
      <c r="E7" s="196"/>
      <c r="F7" s="196"/>
      <c r="G7" s="197"/>
      <c r="H7" s="184" t="s">
        <v>8</v>
      </c>
      <c r="I7" s="184"/>
      <c r="J7" s="185"/>
    </row>
    <row r="8" spans="1:12">
      <c r="A8" s="3"/>
      <c r="B8" s="3"/>
      <c r="C8" s="5" t="s">
        <v>9</v>
      </c>
      <c r="F8" s="5" t="s">
        <v>10</v>
      </c>
      <c r="G8" s="4"/>
      <c r="H8" s="184" t="s">
        <v>11</v>
      </c>
      <c r="I8" s="184"/>
      <c r="J8" s="185"/>
    </row>
    <row r="9" spans="1:12">
      <c r="A9" s="139"/>
      <c r="B9" s="6"/>
      <c r="C9" s="140" t="s">
        <v>12</v>
      </c>
      <c r="D9" s="60"/>
      <c r="E9" s="60"/>
      <c r="F9" s="140" t="s">
        <v>13</v>
      </c>
      <c r="G9" s="9"/>
      <c r="H9" s="199" t="s">
        <v>14</v>
      </c>
      <c r="I9" s="200"/>
      <c r="J9" s="201"/>
    </row>
    <row r="10" spans="1:12" ht="15.75" customHeight="1">
      <c r="A10" s="26" t="s">
        <v>15</v>
      </c>
      <c r="B10" s="162"/>
      <c r="C10" s="19"/>
      <c r="D10" s="207" t="s">
        <v>16</v>
      </c>
      <c r="E10" s="231"/>
      <c r="F10" s="231"/>
      <c r="G10" s="231"/>
      <c r="H10" s="231"/>
      <c r="I10" s="231"/>
      <c r="J10" s="232"/>
    </row>
    <row r="11" spans="1:12" ht="29.45" customHeight="1" thickBot="1">
      <c r="A11" s="96"/>
      <c r="C11" s="97"/>
      <c r="D11" s="231"/>
      <c r="E11" s="231"/>
      <c r="F11" s="231"/>
      <c r="G11" s="231"/>
      <c r="H11" s="231"/>
      <c r="I11" s="231"/>
      <c r="J11" s="232"/>
    </row>
    <row r="12" spans="1:12" ht="25.5" customHeight="1" thickBot="1">
      <c r="A12" s="95" t="s">
        <v>17</v>
      </c>
      <c r="B12" s="99" t="s">
        <v>18</v>
      </c>
      <c r="C12" s="161" t="s">
        <v>19</v>
      </c>
      <c r="D12" s="225" t="s">
        <v>20</v>
      </c>
      <c r="E12" s="225"/>
      <c r="F12" s="225"/>
      <c r="G12" s="225" t="s">
        <v>21</v>
      </c>
      <c r="H12" s="225"/>
      <c r="I12" s="161" t="s">
        <v>22</v>
      </c>
      <c r="J12" s="161" t="s">
        <v>23</v>
      </c>
    </row>
    <row r="13" spans="1:12">
      <c r="A13" s="93" t="s">
        <v>24</v>
      </c>
      <c r="B13" s="28">
        <v>1</v>
      </c>
      <c r="C13" s="165"/>
      <c r="D13" s="228">
        <f>+'Schedule A'!C22</f>
        <v>0</v>
      </c>
      <c r="E13" s="228"/>
      <c r="F13" s="228"/>
      <c r="G13" s="227">
        <f>SUM(C13-D13)</f>
        <v>0</v>
      </c>
      <c r="H13" s="227"/>
      <c r="I13" s="98"/>
      <c r="J13" s="89">
        <f>SUM(G13*I13)</f>
        <v>0</v>
      </c>
    </row>
    <row r="14" spans="1:12">
      <c r="A14" s="11" t="s">
        <v>25</v>
      </c>
      <c r="B14" s="172">
        <v>2</v>
      </c>
      <c r="C14" s="163"/>
      <c r="D14" s="229">
        <f>+'Schedule A'!D22</f>
        <v>0</v>
      </c>
      <c r="E14" s="229"/>
      <c r="F14" s="229"/>
      <c r="G14" s="191">
        <f t="shared" ref="G14:G23" si="0">SUM(C14-D14)</f>
        <v>0</v>
      </c>
      <c r="H14" s="191"/>
      <c r="I14" s="84"/>
      <c r="J14" s="55">
        <f t="shared" ref="J14:J23" si="1">SUM(G14*I14)</f>
        <v>0</v>
      </c>
    </row>
    <row r="15" spans="1:12" ht="24">
      <c r="A15" s="11" t="s">
        <v>26</v>
      </c>
      <c r="B15" s="172">
        <v>3</v>
      </c>
      <c r="C15" s="173"/>
      <c r="D15" s="229">
        <f>+'Schedule A'!E22</f>
        <v>0</v>
      </c>
      <c r="E15" s="229"/>
      <c r="F15" s="229"/>
      <c r="G15" s="191">
        <f t="shared" si="0"/>
        <v>0</v>
      </c>
      <c r="H15" s="191"/>
      <c r="I15" s="85">
        <v>7.2700000000000001E-2</v>
      </c>
      <c r="J15" s="55">
        <f t="shared" si="1"/>
        <v>0</v>
      </c>
    </row>
    <row r="16" spans="1:12" ht="24">
      <c r="A16" s="11" t="s">
        <v>26</v>
      </c>
      <c r="B16" s="172">
        <v>4</v>
      </c>
      <c r="C16" s="173"/>
      <c r="D16" s="229">
        <f>'Schedule A'!F22</f>
        <v>0</v>
      </c>
      <c r="E16" s="229"/>
      <c r="F16" s="229"/>
      <c r="G16" s="191">
        <f t="shared" ref="G16" si="2">SUM(C16-D16)</f>
        <v>0</v>
      </c>
      <c r="H16" s="191"/>
      <c r="I16" s="85">
        <v>1.7500000000000002E-2</v>
      </c>
      <c r="J16" s="55">
        <f t="shared" si="1"/>
        <v>0</v>
      </c>
    </row>
    <row r="17" spans="1:10" s="5" customFormat="1" ht="15" customHeight="1">
      <c r="A17" s="21" t="s">
        <v>27</v>
      </c>
      <c r="B17" s="148">
        <v>5</v>
      </c>
      <c r="C17" s="149"/>
      <c r="D17" s="193">
        <f>'Schedule A'!G22</f>
        <v>0</v>
      </c>
      <c r="E17" s="193"/>
      <c r="F17" s="193"/>
      <c r="G17" s="194">
        <f t="shared" si="0"/>
        <v>0</v>
      </c>
      <c r="H17" s="194"/>
      <c r="I17" s="150"/>
      <c r="J17" s="158">
        <f t="shared" si="1"/>
        <v>0</v>
      </c>
    </row>
    <row r="18" spans="1:10">
      <c r="A18" s="11" t="s">
        <v>28</v>
      </c>
      <c r="B18" s="172">
        <v>6</v>
      </c>
      <c r="C18" s="141"/>
      <c r="D18" s="230">
        <f>'Schedule A'!H22</f>
        <v>0</v>
      </c>
      <c r="E18" s="230"/>
      <c r="F18" s="230"/>
      <c r="G18" s="142"/>
      <c r="H18" s="143"/>
      <c r="I18" s="154">
        <v>1.7500000000000002E-2</v>
      </c>
      <c r="J18" s="55">
        <f>SUM(G18*I18)</f>
        <v>0</v>
      </c>
    </row>
    <row r="19" spans="1:10" ht="15" customHeight="1">
      <c r="A19" s="11" t="s">
        <v>29</v>
      </c>
      <c r="B19" s="172">
        <v>7</v>
      </c>
      <c r="C19" s="141"/>
      <c r="D19" s="151"/>
      <c r="E19" s="153"/>
      <c r="F19" s="152"/>
      <c r="G19" s="142"/>
      <c r="H19" s="143"/>
      <c r="I19" s="154">
        <v>0.01</v>
      </c>
      <c r="J19" s="55">
        <f>SUM(G19*I19)</f>
        <v>0</v>
      </c>
    </row>
    <row r="20" spans="1:10">
      <c r="A20" s="11" t="s">
        <v>30</v>
      </c>
      <c r="B20" s="172">
        <v>8</v>
      </c>
      <c r="C20" s="173"/>
      <c r="D20" s="190">
        <f>'Schedule A'!J22</f>
        <v>0</v>
      </c>
      <c r="E20" s="226"/>
      <c r="F20" s="190"/>
      <c r="G20" s="191">
        <f t="shared" si="0"/>
        <v>0</v>
      </c>
      <c r="H20" s="227"/>
      <c r="I20" s="84"/>
      <c r="J20" s="55">
        <f t="shared" si="1"/>
        <v>0</v>
      </c>
    </row>
    <row r="21" spans="1:10">
      <c r="A21" s="11" t="s">
        <v>31</v>
      </c>
      <c r="B21" s="172">
        <v>9</v>
      </c>
      <c r="C21" s="173"/>
      <c r="D21" s="190">
        <f>'Schedule A'!K22</f>
        <v>0</v>
      </c>
      <c r="E21" s="190"/>
      <c r="F21" s="190"/>
      <c r="G21" s="191">
        <f t="shared" si="0"/>
        <v>0</v>
      </c>
      <c r="H21" s="191"/>
      <c r="I21" s="84"/>
      <c r="J21" s="55">
        <f t="shared" si="1"/>
        <v>0</v>
      </c>
    </row>
    <row r="22" spans="1:10">
      <c r="A22" s="11" t="s">
        <v>32</v>
      </c>
      <c r="B22" s="172">
        <v>10</v>
      </c>
      <c r="C22" s="173"/>
      <c r="D22" s="190">
        <f>'Schedule A'!L22</f>
        <v>0</v>
      </c>
      <c r="E22" s="190"/>
      <c r="F22" s="190"/>
      <c r="G22" s="191">
        <f t="shared" ref="G22" si="3">SUM(C22-D22)</f>
        <v>0</v>
      </c>
      <c r="H22" s="191"/>
      <c r="I22" s="85">
        <v>1.55E-2</v>
      </c>
      <c r="J22" s="55">
        <f t="shared" ref="J22" si="4">SUM(G22*I22)</f>
        <v>0</v>
      </c>
    </row>
    <row r="23" spans="1:10">
      <c r="A23" s="11" t="s">
        <v>33</v>
      </c>
      <c r="B23" s="172">
        <v>11</v>
      </c>
      <c r="C23" s="173"/>
      <c r="D23" s="190">
        <f>'Schedule A'!M22</f>
        <v>0</v>
      </c>
      <c r="E23" s="190"/>
      <c r="F23" s="190"/>
      <c r="G23" s="191">
        <f t="shared" si="0"/>
        <v>0</v>
      </c>
      <c r="H23" s="191"/>
      <c r="I23" s="173"/>
      <c r="J23" s="55">
        <f t="shared" si="1"/>
        <v>0</v>
      </c>
    </row>
    <row r="24" spans="1:10" ht="15.75" thickBot="1">
      <c r="A24" s="15" t="s">
        <v>34</v>
      </c>
      <c r="B24" s="176">
        <v>12</v>
      </c>
      <c r="C24" s="174"/>
      <c r="D24" s="190">
        <f>'Schedule A'!N22</f>
        <v>0</v>
      </c>
      <c r="E24" s="190"/>
      <c r="F24" s="190"/>
      <c r="G24" s="192">
        <f t="shared" ref="G24" si="5">SUM(C24-D24)</f>
        <v>0</v>
      </c>
      <c r="H24" s="192"/>
      <c r="I24" s="85">
        <v>0.05</v>
      </c>
      <c r="J24" s="87">
        <f t="shared" ref="J24" si="6">ROUND(G24*I24,2)</f>
        <v>0</v>
      </c>
    </row>
    <row r="25" spans="1:10" ht="25.5" customHeight="1" thickBot="1">
      <c r="A25" s="95" t="s">
        <v>35</v>
      </c>
      <c r="B25" s="161"/>
      <c r="C25" s="161" t="s">
        <v>36</v>
      </c>
      <c r="D25" s="225" t="s">
        <v>37</v>
      </c>
      <c r="E25" s="225"/>
      <c r="F25" s="225"/>
      <c r="G25" s="225" t="s">
        <v>38</v>
      </c>
      <c r="H25" s="225"/>
      <c r="I25" s="161" t="s">
        <v>22</v>
      </c>
      <c r="J25" s="90" t="s">
        <v>23</v>
      </c>
    </row>
    <row r="26" spans="1:10">
      <c r="A26" s="88" t="s">
        <v>39</v>
      </c>
      <c r="B26" s="28">
        <v>13</v>
      </c>
      <c r="C26" s="166"/>
      <c r="D26" s="187">
        <f>+'Schedule B'!C15</f>
        <v>0</v>
      </c>
      <c r="E26" s="188"/>
      <c r="F26" s="188"/>
      <c r="G26" s="186">
        <f t="shared" ref="G26:G32" si="7">SUM(C26-D26)</f>
        <v>0</v>
      </c>
      <c r="H26" s="186"/>
      <c r="I26" s="28" t="s">
        <v>40</v>
      </c>
      <c r="J26" s="89">
        <f>SUM(G26*1)</f>
        <v>0</v>
      </c>
    </row>
    <row r="27" spans="1:10">
      <c r="A27" s="21" t="s">
        <v>41</v>
      </c>
      <c r="B27" s="172">
        <v>14</v>
      </c>
      <c r="C27" s="173"/>
      <c r="D27" s="187">
        <f>+'Schedule B'!D15</f>
        <v>0</v>
      </c>
      <c r="E27" s="188"/>
      <c r="F27" s="188"/>
      <c r="G27" s="189">
        <f t="shared" si="7"/>
        <v>0</v>
      </c>
      <c r="H27" s="189"/>
      <c r="I27" s="172" t="s">
        <v>42</v>
      </c>
      <c r="J27" s="89">
        <f t="shared" ref="J27:J31" si="8">SUM(G27*1)</f>
        <v>0</v>
      </c>
    </row>
    <row r="28" spans="1:10">
      <c r="A28" s="21" t="s">
        <v>43</v>
      </c>
      <c r="B28" s="28">
        <v>15</v>
      </c>
      <c r="C28" s="173"/>
      <c r="D28" s="187">
        <f>+'Schedule B'!E15</f>
        <v>0</v>
      </c>
      <c r="E28" s="188"/>
      <c r="F28" s="188"/>
      <c r="G28" s="189">
        <f t="shared" si="7"/>
        <v>0</v>
      </c>
      <c r="H28" s="189"/>
      <c r="I28" s="172" t="s">
        <v>44</v>
      </c>
      <c r="J28" s="89">
        <f t="shared" si="8"/>
        <v>0</v>
      </c>
    </row>
    <row r="29" spans="1:10">
      <c r="A29" s="21" t="s">
        <v>45</v>
      </c>
      <c r="B29" s="172">
        <v>16</v>
      </c>
      <c r="C29" s="173"/>
      <c r="D29" s="187">
        <f>+'Schedule B'!F15</f>
        <v>0</v>
      </c>
      <c r="E29" s="188"/>
      <c r="F29" s="188"/>
      <c r="G29" s="189">
        <f t="shared" si="7"/>
        <v>0</v>
      </c>
      <c r="H29" s="189"/>
      <c r="I29" s="172" t="s">
        <v>46</v>
      </c>
      <c r="J29" s="89">
        <f t="shared" si="8"/>
        <v>0</v>
      </c>
    </row>
    <row r="30" spans="1:10" ht="15" customHeight="1">
      <c r="A30" s="21" t="s">
        <v>47</v>
      </c>
      <c r="B30" s="28">
        <v>17</v>
      </c>
      <c r="C30" s="173"/>
      <c r="D30" s="187">
        <f>+'Schedule B'!G15</f>
        <v>0</v>
      </c>
      <c r="E30" s="188"/>
      <c r="F30" s="188"/>
      <c r="G30" s="189">
        <f t="shared" si="7"/>
        <v>0</v>
      </c>
      <c r="H30" s="189"/>
      <c r="I30" s="172" t="s">
        <v>48</v>
      </c>
      <c r="J30" s="89">
        <f t="shared" si="8"/>
        <v>0</v>
      </c>
    </row>
    <row r="31" spans="1:10" ht="15" customHeight="1">
      <c r="A31" s="21" t="s">
        <v>49</v>
      </c>
      <c r="B31" s="172">
        <v>18</v>
      </c>
      <c r="C31" s="173"/>
      <c r="D31" s="187">
        <f>+'Schedule B'!H15</f>
        <v>0</v>
      </c>
      <c r="E31" s="188"/>
      <c r="F31" s="188"/>
      <c r="G31" s="189">
        <f t="shared" si="7"/>
        <v>0</v>
      </c>
      <c r="H31" s="189"/>
      <c r="I31" s="172" t="s">
        <v>50</v>
      </c>
      <c r="J31" s="89">
        <f t="shared" si="8"/>
        <v>0</v>
      </c>
    </row>
    <row r="32" spans="1:10" ht="15.75" thickBot="1">
      <c r="A32" s="91" t="s">
        <v>51</v>
      </c>
      <c r="B32" s="28">
        <v>19</v>
      </c>
      <c r="C32" s="92">
        <v>0</v>
      </c>
      <c r="D32" s="187">
        <f>+'Schedule B'!I15</f>
        <v>0</v>
      </c>
      <c r="E32" s="188"/>
      <c r="F32" s="188"/>
      <c r="G32" s="206">
        <f t="shared" si="7"/>
        <v>0</v>
      </c>
      <c r="H32" s="206"/>
      <c r="I32" s="176" t="s">
        <v>52</v>
      </c>
      <c r="J32" s="87">
        <f>G32*0.11</f>
        <v>0</v>
      </c>
    </row>
    <row r="33" spans="1:10" s="5" customFormat="1" ht="25.5" customHeight="1" thickBot="1">
      <c r="A33" s="146" t="s">
        <v>53</v>
      </c>
      <c r="B33" s="169"/>
      <c r="C33" s="169" t="s">
        <v>54</v>
      </c>
      <c r="D33" s="195" t="s">
        <v>55</v>
      </c>
      <c r="E33" s="195"/>
      <c r="F33" s="195"/>
      <c r="G33" s="195" t="s">
        <v>56</v>
      </c>
      <c r="H33" s="195"/>
      <c r="I33" s="169" t="s">
        <v>22</v>
      </c>
      <c r="J33" s="147" t="s">
        <v>23</v>
      </c>
    </row>
    <row r="34" spans="1:10">
      <c r="A34" s="88" t="s">
        <v>57</v>
      </c>
      <c r="B34" s="28">
        <v>20</v>
      </c>
      <c r="C34" s="171"/>
      <c r="D34" s="204">
        <f>+'Schedule C'!B20</f>
        <v>0</v>
      </c>
      <c r="E34" s="204"/>
      <c r="F34" s="204"/>
      <c r="G34" s="205">
        <f>C34-D34</f>
        <v>0</v>
      </c>
      <c r="H34" s="205"/>
      <c r="I34" s="94">
        <v>3</v>
      </c>
      <c r="J34" s="89">
        <f>G34*I34</f>
        <v>0</v>
      </c>
    </row>
    <row r="35" spans="1:10">
      <c r="A35" s="11" t="s">
        <v>58</v>
      </c>
      <c r="B35" s="172">
        <v>21</v>
      </c>
      <c r="C35" s="170"/>
      <c r="D35" s="202">
        <f>+'Schedule C'!C20</f>
        <v>0</v>
      </c>
      <c r="E35" s="202"/>
      <c r="F35" s="202"/>
      <c r="G35" s="203">
        <f>C35-D35</f>
        <v>0</v>
      </c>
      <c r="H35" s="203"/>
      <c r="I35" s="86">
        <v>0.84</v>
      </c>
      <c r="J35" s="55">
        <f>G35*I35</f>
        <v>0</v>
      </c>
    </row>
    <row r="36" spans="1:10">
      <c r="A36" s="11" t="s">
        <v>59</v>
      </c>
      <c r="B36" s="28">
        <v>22</v>
      </c>
      <c r="C36" s="170">
        <v>0</v>
      </c>
      <c r="D36" s="202">
        <f>+'Schedule C'!D20</f>
        <v>0</v>
      </c>
      <c r="E36" s="202"/>
      <c r="F36" s="202"/>
      <c r="G36" s="203">
        <f>C36-D36</f>
        <v>0</v>
      </c>
      <c r="H36" s="203"/>
      <c r="I36" s="86">
        <v>0.25</v>
      </c>
      <c r="J36" s="55">
        <f>G36*I36</f>
        <v>0</v>
      </c>
    </row>
    <row r="37" spans="1:10">
      <c r="A37" s="11" t="s">
        <v>60</v>
      </c>
      <c r="B37" s="172">
        <v>23</v>
      </c>
      <c r="C37" s="170">
        <v>0</v>
      </c>
      <c r="D37" s="202">
        <f>+'Schedule C'!E20+'Schedule C'!E20</f>
        <v>0</v>
      </c>
      <c r="E37" s="202"/>
      <c r="F37" s="202"/>
      <c r="G37" s="203">
        <f>C37-D37</f>
        <v>0</v>
      </c>
      <c r="H37" s="203"/>
      <c r="I37" s="86">
        <v>0.16</v>
      </c>
      <c r="J37" s="55">
        <f>G37*I37</f>
        <v>0</v>
      </c>
    </row>
    <row r="38" spans="1:10" ht="15.75" customHeight="1">
      <c r="A38" s="23"/>
      <c r="B38" s="28">
        <v>24</v>
      </c>
      <c r="C38" s="198" t="s">
        <v>61</v>
      </c>
      <c r="D38" s="198"/>
      <c r="E38" s="198"/>
      <c r="F38" s="198"/>
      <c r="G38" s="198"/>
      <c r="H38" s="198"/>
      <c r="I38" s="198"/>
      <c r="J38" s="55">
        <f>SUM(J13:J37)</f>
        <v>0</v>
      </c>
    </row>
    <row r="39" spans="1:10" ht="15.75" customHeight="1">
      <c r="A39" s="22"/>
      <c r="B39" s="172">
        <v>25</v>
      </c>
      <c r="C39" s="198" t="s">
        <v>62</v>
      </c>
      <c r="D39" s="198"/>
      <c r="E39" s="198"/>
      <c r="F39" s="198"/>
      <c r="G39" s="198"/>
      <c r="H39" s="198"/>
      <c r="I39" s="198"/>
      <c r="J39" s="55">
        <v>0</v>
      </c>
    </row>
    <row r="40" spans="1:10" ht="15.75" customHeight="1">
      <c r="A40" s="22"/>
      <c r="B40" s="28">
        <v>26</v>
      </c>
      <c r="C40" s="198" t="s">
        <v>63</v>
      </c>
      <c r="D40" s="198"/>
      <c r="E40" s="198"/>
      <c r="F40" s="198"/>
      <c r="G40" s="198"/>
      <c r="H40" s="198"/>
      <c r="I40" s="198"/>
      <c r="J40" s="55">
        <f>SUM(J38:J39)</f>
        <v>0</v>
      </c>
    </row>
    <row r="41" spans="1:10" ht="15.75" customHeight="1">
      <c r="A41" s="22"/>
      <c r="B41" s="172">
        <v>27</v>
      </c>
      <c r="C41" s="198" t="s">
        <v>64</v>
      </c>
      <c r="D41" s="198"/>
      <c r="E41" s="198"/>
      <c r="F41" s="198"/>
      <c r="G41" s="198"/>
      <c r="H41" s="198"/>
      <c r="I41" s="198"/>
      <c r="J41" s="55">
        <v>0</v>
      </c>
    </row>
    <row r="42" spans="1:10" ht="15.75" customHeight="1">
      <c r="A42" s="22"/>
      <c r="B42" s="28">
        <v>28</v>
      </c>
      <c r="C42" s="198" t="s">
        <v>65</v>
      </c>
      <c r="D42" s="198"/>
      <c r="E42" s="198"/>
      <c r="F42" s="198"/>
      <c r="G42" s="198"/>
      <c r="H42" s="198"/>
      <c r="I42" s="198"/>
      <c r="J42" s="55">
        <v>0</v>
      </c>
    </row>
    <row r="43" spans="1:10" ht="15.75" customHeight="1">
      <c r="A43" s="22"/>
      <c r="B43" s="172">
        <v>29</v>
      </c>
      <c r="C43" s="198" t="s">
        <v>66</v>
      </c>
      <c r="D43" s="198"/>
      <c r="E43" s="198"/>
      <c r="F43" s="198"/>
      <c r="G43" s="198"/>
      <c r="H43" s="198"/>
      <c r="I43" s="198"/>
      <c r="J43" s="55">
        <v>0</v>
      </c>
    </row>
    <row r="44" spans="1:10" ht="15.75" customHeight="1">
      <c r="A44" s="22"/>
      <c r="B44" s="172">
        <v>30</v>
      </c>
      <c r="C44" s="209" t="s">
        <v>67</v>
      </c>
      <c r="D44" s="209"/>
      <c r="E44" s="209"/>
      <c r="F44" s="209"/>
      <c r="G44" s="209"/>
      <c r="H44" s="209"/>
      <c r="I44" s="209"/>
      <c r="J44" s="55">
        <v>0</v>
      </c>
    </row>
    <row r="45" spans="1:10" s="10" customFormat="1" ht="24.95" customHeight="1">
      <c r="A45" s="210" t="s">
        <v>68</v>
      </c>
      <c r="B45" s="211"/>
      <c r="C45" s="211"/>
      <c r="D45" s="211"/>
      <c r="E45" s="211"/>
      <c r="F45" s="211"/>
      <c r="G45" s="211"/>
      <c r="H45" s="211"/>
      <c r="I45" s="211"/>
      <c r="J45" s="212"/>
    </row>
    <row r="46" spans="1:10" ht="31.15" customHeight="1">
      <c r="A46" s="213"/>
      <c r="B46" s="214"/>
      <c r="C46" s="214"/>
      <c r="D46" s="214"/>
      <c r="E46" s="214"/>
      <c r="F46" s="214"/>
      <c r="G46" s="214"/>
      <c r="H46" s="214"/>
      <c r="I46" s="214"/>
      <c r="J46" s="215"/>
    </row>
    <row r="47" spans="1:10" ht="11.45" customHeight="1">
      <c r="A47" s="207" t="s">
        <v>69</v>
      </c>
      <c r="B47" s="207"/>
      <c r="C47" s="207" t="s">
        <v>70</v>
      </c>
      <c r="D47" s="207"/>
      <c r="E47" s="208" t="s">
        <v>71</v>
      </c>
      <c r="F47" s="208"/>
      <c r="G47" s="208"/>
      <c r="H47" s="208"/>
      <c r="I47" s="167" t="s">
        <v>70</v>
      </c>
    </row>
    <row r="48" spans="1:10">
      <c r="J48" s="138"/>
    </row>
  </sheetData>
  <protectedRanges>
    <protectedRange password="CCC0" sqref="C13:F24" name="Range1"/>
  </protectedRanges>
  <customSheetViews>
    <customSheetView guid="{D6C420C7-76C1-4DFC-893E-F4A924AE3216}" showPageBreaks="1" zeroValues="0">
      <selection activeCell="A16" sqref="A16"/>
      <pageMargins left="0" right="0" top="0" bottom="0" header="0" footer="0"/>
      <printOptions horizontalCentered="1"/>
      <pageSetup orientation="portrait" verticalDpi="1200" r:id="rId1"/>
    </customSheetView>
  </customSheetViews>
  <mergeCells count="74">
    <mergeCell ref="D12:F12"/>
    <mergeCell ref="G12:H12"/>
    <mergeCell ref="D10:J11"/>
    <mergeCell ref="D15:F15"/>
    <mergeCell ref="G15:H15"/>
    <mergeCell ref="D20:F20"/>
    <mergeCell ref="G20:H20"/>
    <mergeCell ref="D13:F13"/>
    <mergeCell ref="G13:H13"/>
    <mergeCell ref="D14:F14"/>
    <mergeCell ref="G14:H14"/>
    <mergeCell ref="D16:F16"/>
    <mergeCell ref="G16:H16"/>
    <mergeCell ref="D18:F18"/>
    <mergeCell ref="G29:H29"/>
    <mergeCell ref="D30:F30"/>
    <mergeCell ref="G30:H30"/>
    <mergeCell ref="D25:F25"/>
    <mergeCell ref="G25:H25"/>
    <mergeCell ref="C2:H2"/>
    <mergeCell ref="C3:H3"/>
    <mergeCell ref="C4:H4"/>
    <mergeCell ref="C5:H5"/>
    <mergeCell ref="I2:J2"/>
    <mergeCell ref="I5:J5"/>
    <mergeCell ref="I4:J4"/>
    <mergeCell ref="G32:H32"/>
    <mergeCell ref="D26:F26"/>
    <mergeCell ref="A47:B47"/>
    <mergeCell ref="C47:D47"/>
    <mergeCell ref="E47:H47"/>
    <mergeCell ref="C42:I42"/>
    <mergeCell ref="C40:I40"/>
    <mergeCell ref="C44:I44"/>
    <mergeCell ref="A45:J45"/>
    <mergeCell ref="A46:J46"/>
    <mergeCell ref="G33:H33"/>
    <mergeCell ref="D31:F31"/>
    <mergeCell ref="G31:H31"/>
    <mergeCell ref="D28:F28"/>
    <mergeCell ref="G28:H28"/>
    <mergeCell ref="D29:F29"/>
    <mergeCell ref="D33:F33"/>
    <mergeCell ref="C7:G7"/>
    <mergeCell ref="C39:I39"/>
    <mergeCell ref="C38:I38"/>
    <mergeCell ref="C43:I43"/>
    <mergeCell ref="C41:I41"/>
    <mergeCell ref="H9:J9"/>
    <mergeCell ref="D37:F37"/>
    <mergeCell ref="G37:H37"/>
    <mergeCell ref="D34:F34"/>
    <mergeCell ref="G34:H34"/>
    <mergeCell ref="D35:F35"/>
    <mergeCell ref="G35:H35"/>
    <mergeCell ref="D36:F36"/>
    <mergeCell ref="G36:H36"/>
    <mergeCell ref="D32:F32"/>
    <mergeCell ref="H6:J6"/>
    <mergeCell ref="H7:J7"/>
    <mergeCell ref="H8:J8"/>
    <mergeCell ref="G26:H26"/>
    <mergeCell ref="D27:F27"/>
    <mergeCell ref="G27:H27"/>
    <mergeCell ref="D21:F21"/>
    <mergeCell ref="G21:H21"/>
    <mergeCell ref="D23:F23"/>
    <mergeCell ref="G23:H23"/>
    <mergeCell ref="D24:F24"/>
    <mergeCell ref="G24:H24"/>
    <mergeCell ref="D22:F22"/>
    <mergeCell ref="G22:H22"/>
    <mergeCell ref="D17:F17"/>
    <mergeCell ref="G17:H17"/>
  </mergeCells>
  <printOptions horizontalCentered="1"/>
  <pageMargins left="0.2" right="0.2" top="0.05" bottom="0.11" header="0" footer="0"/>
  <pageSetup scale="96" orientation="portrait" r:id="rId2"/>
  <headerFooter>
    <oddFooter>&amp;R&amp;9rev  2/2025</oddFooter>
  </headerFooter>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0F4DE6-310D-4D30-9A6A-040E83FC3250}">
  <dimension ref="A1"/>
  <sheetViews>
    <sheetView workbookViewId="0"/>
  </sheetViews>
  <sheetFormatPr defaultRowHeight="15"/>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I41"/>
  <sheetViews>
    <sheetView showGridLines="0" workbookViewId="0">
      <selection activeCell="D42" sqref="D42"/>
    </sheetView>
  </sheetViews>
  <sheetFormatPr defaultColWidth="9.140625" defaultRowHeight="15"/>
  <cols>
    <col min="1" max="1" width="18" customWidth="1"/>
    <col min="2" max="2" width="36.28515625" customWidth="1"/>
    <col min="3" max="3" width="31" customWidth="1"/>
    <col min="4" max="4" width="22.7109375" customWidth="1"/>
    <col min="5" max="5" width="17.42578125" customWidth="1"/>
    <col min="6" max="6" width="13.28515625" customWidth="1"/>
    <col min="7" max="7" width="12.7109375" customWidth="1"/>
    <col min="8" max="8" width="10.7109375" customWidth="1"/>
  </cols>
  <sheetData>
    <row r="1" spans="1:9">
      <c r="D1" s="36" t="s">
        <v>180</v>
      </c>
    </row>
    <row r="2" spans="1:9">
      <c r="D2" s="36" t="s">
        <v>181</v>
      </c>
    </row>
    <row r="3" spans="1:9">
      <c r="D3" s="36"/>
    </row>
    <row r="4" spans="1:9">
      <c r="G4" s="36"/>
      <c r="H4" s="36"/>
      <c r="I4" s="36"/>
    </row>
    <row r="5" spans="1:9" ht="38.450000000000003" customHeight="1">
      <c r="A5" s="276" t="s">
        <v>166</v>
      </c>
      <c r="B5" s="276"/>
      <c r="C5" s="276"/>
      <c r="D5" s="276"/>
      <c r="E5" s="40"/>
      <c r="F5" s="40"/>
      <c r="G5" s="40"/>
      <c r="H5" s="40"/>
    </row>
    <row r="6" spans="1:9" ht="35.450000000000003" customHeight="1" thickBot="1">
      <c r="A6" s="275" t="s">
        <v>182</v>
      </c>
      <c r="B6" s="275"/>
      <c r="C6" s="275"/>
      <c r="D6" s="275"/>
      <c r="E6" s="42"/>
      <c r="F6" s="42"/>
      <c r="G6" s="42"/>
      <c r="H6" s="42"/>
    </row>
    <row r="7" spans="1:9" ht="30" customHeight="1" thickBot="1">
      <c r="A7" s="123" t="s">
        <v>183</v>
      </c>
      <c r="B7" s="124" t="s">
        <v>184</v>
      </c>
      <c r="C7" s="124" t="s">
        <v>185</v>
      </c>
      <c r="D7" s="125" t="s">
        <v>186</v>
      </c>
    </row>
    <row r="8" spans="1:9" ht="24.95" customHeight="1">
      <c r="A8" s="119"/>
      <c r="B8" s="120"/>
      <c r="C8" s="120"/>
      <c r="D8" s="120"/>
    </row>
    <row r="9" spans="1:9" ht="24.95" customHeight="1">
      <c r="A9" s="117"/>
      <c r="B9" s="48"/>
      <c r="C9" s="48"/>
      <c r="D9" s="48"/>
    </row>
    <row r="10" spans="1:9" ht="24.95" customHeight="1">
      <c r="A10" s="117"/>
      <c r="B10" s="48"/>
      <c r="C10" s="48"/>
      <c r="D10" s="48"/>
    </row>
    <row r="11" spans="1:9" ht="24.95" customHeight="1">
      <c r="A11" s="117"/>
      <c r="B11" s="48"/>
      <c r="C11" s="48"/>
      <c r="D11" s="48"/>
    </row>
    <row r="12" spans="1:9" ht="24.95" customHeight="1">
      <c r="A12" s="117"/>
      <c r="B12" s="48"/>
      <c r="C12" s="48"/>
      <c r="D12" s="48"/>
    </row>
    <row r="13" spans="1:9" ht="24.95" customHeight="1">
      <c r="A13" s="117"/>
      <c r="B13" s="48"/>
      <c r="C13" s="48"/>
      <c r="D13" s="48"/>
    </row>
    <row r="14" spans="1:9" ht="24.95" customHeight="1">
      <c r="A14" s="117"/>
      <c r="B14" s="48"/>
      <c r="C14" s="48"/>
      <c r="D14" s="48"/>
    </row>
    <row r="15" spans="1:9" ht="24.95" customHeight="1">
      <c r="A15" s="117"/>
      <c r="B15" s="48"/>
      <c r="C15" s="48"/>
      <c r="D15" s="48"/>
    </row>
    <row r="16" spans="1:9" ht="24.95" customHeight="1">
      <c r="A16" s="117"/>
      <c r="B16" s="48"/>
      <c r="C16" s="48"/>
      <c r="D16" s="48"/>
    </row>
    <row r="17" spans="1:4" ht="24.95" customHeight="1">
      <c r="A17" s="117"/>
      <c r="B17" s="48"/>
      <c r="C17" s="48"/>
      <c r="D17" s="48"/>
    </row>
    <row r="18" spans="1:4" ht="24.95" customHeight="1">
      <c r="A18" s="117"/>
      <c r="B18" s="48"/>
      <c r="C18" s="48"/>
      <c r="D18" s="48"/>
    </row>
    <row r="19" spans="1:4" ht="24.95" customHeight="1">
      <c r="A19" s="117"/>
      <c r="B19" s="48"/>
      <c r="C19" s="48"/>
      <c r="D19" s="48"/>
    </row>
    <row r="20" spans="1:4" ht="24.95" customHeight="1">
      <c r="A20" s="117"/>
      <c r="B20" s="48"/>
      <c r="C20" s="48"/>
      <c r="D20" s="48"/>
    </row>
    <row r="21" spans="1:4" ht="24.95" customHeight="1">
      <c r="A21" s="117"/>
      <c r="B21" s="48"/>
      <c r="C21" s="48"/>
      <c r="D21" s="48"/>
    </row>
    <row r="22" spans="1:4" ht="24.95" customHeight="1">
      <c r="A22" s="117"/>
      <c r="B22" s="48"/>
      <c r="C22" s="48"/>
      <c r="D22" s="48"/>
    </row>
    <row r="23" spans="1:4" ht="24.95" customHeight="1">
      <c r="A23" s="117"/>
      <c r="B23" s="48"/>
      <c r="C23" s="48"/>
      <c r="D23" s="48"/>
    </row>
    <row r="24" spans="1:4" ht="24.95" customHeight="1">
      <c r="A24" s="117"/>
      <c r="B24" s="48"/>
      <c r="C24" s="48"/>
      <c r="D24" s="48"/>
    </row>
    <row r="25" spans="1:4" ht="24.95" customHeight="1">
      <c r="A25" s="117"/>
      <c r="B25" s="48"/>
      <c r="C25" s="48"/>
      <c r="D25" s="48"/>
    </row>
    <row r="26" spans="1:4" ht="24.95" customHeight="1">
      <c r="A26" s="117"/>
      <c r="B26" s="48"/>
      <c r="C26" s="48"/>
      <c r="D26" s="48"/>
    </row>
    <row r="27" spans="1:4" ht="24.95" customHeight="1">
      <c r="A27" s="117"/>
      <c r="B27" s="48"/>
      <c r="C27" s="48"/>
      <c r="D27" s="48"/>
    </row>
    <row r="28" spans="1:4" ht="24.95" customHeight="1">
      <c r="A28" s="117"/>
      <c r="B28" s="48"/>
      <c r="C28" s="48"/>
      <c r="D28" s="48"/>
    </row>
    <row r="29" spans="1:4" ht="24.95" customHeight="1">
      <c r="A29" s="117"/>
      <c r="B29" s="48"/>
      <c r="C29" s="48"/>
      <c r="D29" s="48"/>
    </row>
    <row r="30" spans="1:4" ht="24.95" customHeight="1">
      <c r="A30" s="117"/>
      <c r="B30" s="48"/>
      <c r="C30" s="48"/>
      <c r="D30" s="48"/>
    </row>
    <row r="31" spans="1:4" ht="24.95" customHeight="1" thickBot="1">
      <c r="A31" s="127"/>
      <c r="B31" s="128"/>
      <c r="C31" s="128"/>
      <c r="D31" s="128"/>
    </row>
    <row r="32" spans="1:4" ht="24.95" customHeight="1" thickBot="1">
      <c r="A32" s="123" t="s">
        <v>175</v>
      </c>
      <c r="B32" s="131"/>
      <c r="C32" s="131"/>
      <c r="D32" s="132"/>
    </row>
    <row r="34" spans="1:4">
      <c r="A34" s="67" t="s">
        <v>177</v>
      </c>
    </row>
    <row r="36" spans="1:4">
      <c r="A36" t="s">
        <v>187</v>
      </c>
    </row>
    <row r="37" spans="1:4">
      <c r="A37" s="137" t="s">
        <v>188</v>
      </c>
    </row>
    <row r="38" spans="1:4">
      <c r="A38" s="137" t="s">
        <v>189</v>
      </c>
    </row>
    <row r="39" spans="1:4">
      <c r="A39" s="137" t="s">
        <v>190</v>
      </c>
    </row>
    <row r="41" spans="1:4">
      <c r="D41" s="138" t="s">
        <v>191</v>
      </c>
    </row>
  </sheetData>
  <mergeCells count="2">
    <mergeCell ref="A6:D6"/>
    <mergeCell ref="A5:D5"/>
  </mergeCells>
  <printOptions horizontalCentered="1"/>
  <pageMargins left="0.7" right="0.7" top="0.75" bottom="0.75" header="0.3" footer="0.3"/>
  <pageSetup scale="76"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I42"/>
  <sheetViews>
    <sheetView showGridLines="0" workbookViewId="0">
      <selection activeCell="D43" sqref="D43"/>
    </sheetView>
  </sheetViews>
  <sheetFormatPr defaultColWidth="9.140625" defaultRowHeight="15"/>
  <cols>
    <col min="1" max="1" width="18" customWidth="1"/>
    <col min="2" max="2" width="36.28515625" customWidth="1"/>
    <col min="3" max="3" width="31" customWidth="1"/>
    <col min="4" max="4" width="22.7109375" customWidth="1"/>
    <col min="5" max="5" width="17.42578125" customWidth="1"/>
    <col min="6" max="6" width="13.28515625" customWidth="1"/>
    <col min="7" max="7" width="12.7109375" customWidth="1"/>
    <col min="8" max="8" width="10.7109375" customWidth="1"/>
  </cols>
  <sheetData>
    <row r="1" spans="1:9">
      <c r="D1" s="36" t="s">
        <v>180</v>
      </c>
    </row>
    <row r="2" spans="1:9">
      <c r="D2" s="36" t="s">
        <v>181</v>
      </c>
    </row>
    <row r="3" spans="1:9">
      <c r="D3" s="36"/>
    </row>
    <row r="4" spans="1:9">
      <c r="G4" s="36"/>
      <c r="H4" s="36"/>
      <c r="I4" s="36"/>
    </row>
    <row r="5" spans="1:9" ht="38.450000000000003" customHeight="1">
      <c r="A5" s="276" t="s">
        <v>166</v>
      </c>
      <c r="B5" s="276"/>
      <c r="C5" s="276"/>
      <c r="D5" s="276"/>
      <c r="E5" s="40"/>
      <c r="F5" s="40"/>
      <c r="G5" s="40"/>
      <c r="H5" s="40"/>
    </row>
    <row r="6" spans="1:9" ht="35.450000000000003" customHeight="1" thickBot="1">
      <c r="A6" s="275" t="s">
        <v>192</v>
      </c>
      <c r="B6" s="275"/>
      <c r="C6" s="275"/>
      <c r="D6" s="275"/>
      <c r="E6" s="42"/>
      <c r="F6" s="42"/>
      <c r="G6" s="42"/>
      <c r="H6" s="42"/>
    </row>
    <row r="7" spans="1:9" ht="30" customHeight="1" thickBot="1">
      <c r="A7" s="123" t="s">
        <v>183</v>
      </c>
      <c r="B7" s="124" t="s">
        <v>184</v>
      </c>
      <c r="C7" s="124" t="s">
        <v>185</v>
      </c>
      <c r="D7" s="125" t="s">
        <v>193</v>
      </c>
    </row>
    <row r="8" spans="1:9" ht="24.95" customHeight="1">
      <c r="A8" s="119"/>
      <c r="B8" s="120"/>
      <c r="C8" s="120"/>
      <c r="D8" s="120"/>
    </row>
    <row r="9" spans="1:9" ht="24.95" customHeight="1">
      <c r="A9" s="117"/>
      <c r="B9" s="48"/>
      <c r="C9" s="48"/>
      <c r="D9" s="48"/>
    </row>
    <row r="10" spans="1:9" ht="24.95" customHeight="1">
      <c r="A10" s="117"/>
      <c r="B10" s="48"/>
      <c r="C10" s="48"/>
      <c r="D10" s="48"/>
    </row>
    <row r="11" spans="1:9" ht="24.95" customHeight="1">
      <c r="A11" s="117"/>
      <c r="B11" s="48"/>
      <c r="C11" s="48"/>
      <c r="D11" s="48"/>
    </row>
    <row r="12" spans="1:9" ht="24.95" customHeight="1">
      <c r="A12" s="117"/>
      <c r="B12" s="48"/>
      <c r="C12" s="48"/>
      <c r="D12" s="48"/>
    </row>
    <row r="13" spans="1:9" ht="24.95" customHeight="1">
      <c r="A13" s="117"/>
      <c r="B13" s="48"/>
      <c r="C13" s="48"/>
      <c r="D13" s="48"/>
    </row>
    <row r="14" spans="1:9" ht="24.95" customHeight="1">
      <c r="A14" s="117"/>
      <c r="B14" s="48"/>
      <c r="C14" s="48"/>
      <c r="D14" s="48"/>
    </row>
    <row r="15" spans="1:9" ht="24.95" customHeight="1">
      <c r="A15" s="117"/>
      <c r="B15" s="48"/>
      <c r="C15" s="48"/>
      <c r="D15" s="48"/>
    </row>
    <row r="16" spans="1:9" ht="24.95" customHeight="1">
      <c r="A16" s="117"/>
      <c r="B16" s="48"/>
      <c r="C16" s="48"/>
      <c r="D16" s="48"/>
    </row>
    <row r="17" spans="1:4" ht="24.95" customHeight="1">
      <c r="A17" s="117"/>
      <c r="B17" s="48"/>
      <c r="C17" s="48"/>
      <c r="D17" s="48"/>
    </row>
    <row r="18" spans="1:4" ht="24.95" customHeight="1">
      <c r="A18" s="117"/>
      <c r="B18" s="48"/>
      <c r="C18" s="48"/>
      <c r="D18" s="48"/>
    </row>
    <row r="19" spans="1:4" ht="24.95" customHeight="1">
      <c r="A19" s="117"/>
      <c r="B19" s="48"/>
      <c r="C19" s="48"/>
      <c r="D19" s="48"/>
    </row>
    <row r="20" spans="1:4" ht="24.95" customHeight="1">
      <c r="A20" s="117"/>
      <c r="B20" s="48"/>
      <c r="C20" s="48"/>
      <c r="D20" s="48"/>
    </row>
    <row r="21" spans="1:4" ht="24.95" customHeight="1">
      <c r="A21" s="117"/>
      <c r="B21" s="48"/>
      <c r="C21" s="48"/>
      <c r="D21" s="48"/>
    </row>
    <row r="22" spans="1:4" ht="24.95" customHeight="1">
      <c r="A22" s="117"/>
      <c r="B22" s="48"/>
      <c r="C22" s="48"/>
      <c r="D22" s="48"/>
    </row>
    <row r="23" spans="1:4" ht="24.95" customHeight="1">
      <c r="A23" s="117"/>
      <c r="B23" s="48"/>
      <c r="C23" s="48"/>
      <c r="D23" s="48"/>
    </row>
    <row r="24" spans="1:4" ht="24.95" customHeight="1">
      <c r="A24" s="117"/>
      <c r="B24" s="48"/>
      <c r="C24" s="48"/>
      <c r="D24" s="48"/>
    </row>
    <row r="25" spans="1:4" ht="24.95" customHeight="1">
      <c r="A25" s="117"/>
      <c r="B25" s="48"/>
      <c r="C25" s="48"/>
      <c r="D25" s="48"/>
    </row>
    <row r="26" spans="1:4" ht="24.95" customHeight="1">
      <c r="A26" s="117"/>
      <c r="B26" s="48"/>
      <c r="C26" s="48"/>
      <c r="D26" s="48"/>
    </row>
    <row r="27" spans="1:4" ht="24.95" customHeight="1">
      <c r="A27" s="117"/>
      <c r="B27" s="48"/>
      <c r="C27" s="48"/>
      <c r="D27" s="48"/>
    </row>
    <row r="28" spans="1:4" ht="24.95" customHeight="1">
      <c r="A28" s="117"/>
      <c r="B28" s="48"/>
      <c r="C28" s="48"/>
      <c r="D28" s="48"/>
    </row>
    <row r="29" spans="1:4" ht="24.95" customHeight="1">
      <c r="A29" s="117"/>
      <c r="B29" s="48"/>
      <c r="C29" s="48"/>
      <c r="D29" s="48"/>
    </row>
    <row r="30" spans="1:4" ht="24.95" customHeight="1">
      <c r="A30" s="117"/>
      <c r="B30" s="48"/>
      <c r="C30" s="48"/>
      <c r="D30" s="48"/>
    </row>
    <row r="31" spans="1:4" ht="24.95" customHeight="1">
      <c r="A31" s="117"/>
      <c r="B31" s="48"/>
      <c r="C31" s="48"/>
      <c r="D31" s="48"/>
    </row>
    <row r="32" spans="1:4" ht="24.95" customHeight="1" thickBot="1">
      <c r="A32" s="127"/>
      <c r="B32" s="128"/>
      <c r="C32" s="128"/>
      <c r="D32" s="128"/>
    </row>
    <row r="33" spans="1:4" ht="24.95" customHeight="1" thickBot="1">
      <c r="A33" s="123" t="s">
        <v>175</v>
      </c>
      <c r="B33" s="131"/>
      <c r="C33" s="131"/>
      <c r="D33" s="132"/>
    </row>
    <row r="35" spans="1:4">
      <c r="A35" s="67" t="s">
        <v>177</v>
      </c>
    </row>
    <row r="37" spans="1:4">
      <c r="A37" t="s">
        <v>194</v>
      </c>
    </row>
    <row r="38" spans="1:4">
      <c r="A38" s="137" t="s">
        <v>188</v>
      </c>
    </row>
    <row r="39" spans="1:4">
      <c r="A39" s="137" t="s">
        <v>195</v>
      </c>
    </row>
    <row r="40" spans="1:4">
      <c r="A40" s="137" t="s">
        <v>196</v>
      </c>
    </row>
    <row r="42" spans="1:4">
      <c r="D42" s="138" t="s">
        <v>191</v>
      </c>
    </row>
  </sheetData>
  <mergeCells count="2">
    <mergeCell ref="A5:D5"/>
    <mergeCell ref="A6:D6"/>
  </mergeCells>
  <printOptions horizontalCentered="1"/>
  <pageMargins left="0.7" right="0.7" top="0.75" bottom="0.75" header="0.3" footer="0.3"/>
  <pageSetup scale="74"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L34"/>
  <sheetViews>
    <sheetView showZeros="0" workbookViewId="0">
      <selection activeCell="I22" sqref="I22"/>
    </sheetView>
  </sheetViews>
  <sheetFormatPr defaultColWidth="9.140625" defaultRowHeight="15"/>
  <cols>
    <col min="1" max="1" width="19.5703125" customWidth="1"/>
    <col min="2" max="2" width="3.85546875" bestFit="1" customWidth="1"/>
    <col min="3" max="3" width="17.7109375" customWidth="1"/>
    <col min="4" max="4" width="6" customWidth="1"/>
    <col min="5" max="5" width="3.7109375" customWidth="1"/>
    <col min="6" max="6" width="9.7109375" customWidth="1"/>
    <col min="7" max="8" width="9" customWidth="1"/>
    <col min="9" max="9" width="11" customWidth="1"/>
    <col min="10" max="10" width="12.140625" customWidth="1"/>
  </cols>
  <sheetData>
    <row r="1" spans="1:12" ht="26.25">
      <c r="J1" s="37" t="s">
        <v>197</v>
      </c>
    </row>
    <row r="2" spans="1:12" ht="13.5" customHeight="1">
      <c r="A2" s="1"/>
      <c r="B2" s="1"/>
      <c r="C2" s="250" t="s">
        <v>1</v>
      </c>
      <c r="D2" s="250"/>
      <c r="E2" s="250"/>
      <c r="F2" s="250"/>
      <c r="G2" s="250"/>
      <c r="H2" s="251"/>
      <c r="I2" s="252" t="s">
        <v>73</v>
      </c>
      <c r="J2" s="251"/>
    </row>
    <row r="3" spans="1:12" ht="13.5" customHeight="1">
      <c r="A3" s="3"/>
      <c r="B3" s="3"/>
      <c r="C3" s="253" t="s">
        <v>3</v>
      </c>
      <c r="D3" s="253"/>
      <c r="E3" s="253"/>
      <c r="F3" s="253"/>
      <c r="G3" s="253"/>
      <c r="H3" s="254"/>
      <c r="I3" s="64" t="s">
        <v>74</v>
      </c>
      <c r="J3" s="34">
        <v>532</v>
      </c>
      <c r="L3" s="5"/>
    </row>
    <row r="4" spans="1:12" ht="13.5" customHeight="1">
      <c r="A4" s="3"/>
      <c r="B4" s="3"/>
      <c r="C4" s="253" t="s">
        <v>4</v>
      </c>
      <c r="D4" s="253"/>
      <c r="E4" s="253"/>
      <c r="F4" s="253"/>
      <c r="G4" s="253"/>
      <c r="H4" s="254"/>
      <c r="I4" s="255" t="s">
        <v>75</v>
      </c>
      <c r="J4" s="256"/>
    </row>
    <row r="5" spans="1:12" ht="17.100000000000001" customHeight="1">
      <c r="A5" s="3"/>
      <c r="B5" s="3"/>
      <c r="C5" s="246" t="s">
        <v>5</v>
      </c>
      <c r="D5" s="246"/>
      <c r="E5" s="246"/>
      <c r="F5" s="246"/>
      <c r="G5" s="246"/>
      <c r="H5" s="247"/>
      <c r="I5" s="278"/>
      <c r="J5" s="247"/>
    </row>
    <row r="6" spans="1:12" ht="15" customHeight="1">
      <c r="A6" s="3"/>
      <c r="B6" s="7" t="s">
        <v>76</v>
      </c>
      <c r="C6" s="8"/>
      <c r="D6" s="8"/>
      <c r="E6" s="69"/>
      <c r="F6" s="71">
        <v>40909</v>
      </c>
      <c r="G6" s="2"/>
      <c r="H6" s="239" t="s">
        <v>7</v>
      </c>
      <c r="I6" s="239"/>
      <c r="J6" s="240"/>
    </row>
    <row r="7" spans="1:12">
      <c r="A7" s="3"/>
      <c r="B7" s="1"/>
      <c r="C7" s="241" t="s">
        <v>77</v>
      </c>
      <c r="D7" s="241"/>
      <c r="E7" s="241"/>
      <c r="F7" s="241"/>
      <c r="G7" s="242"/>
      <c r="H7" s="184" t="s">
        <v>8</v>
      </c>
      <c r="I7" s="184"/>
      <c r="J7" s="185"/>
    </row>
    <row r="8" spans="1:12">
      <c r="A8" s="3"/>
      <c r="B8" s="3"/>
      <c r="C8" s="5" t="s">
        <v>9</v>
      </c>
      <c r="F8" s="5" t="s">
        <v>198</v>
      </c>
      <c r="G8" s="4"/>
      <c r="H8" s="184" t="s">
        <v>78</v>
      </c>
      <c r="I8" s="184"/>
      <c r="J8" s="185"/>
    </row>
    <row r="9" spans="1:12">
      <c r="A9" s="3"/>
      <c r="B9" s="6"/>
      <c r="C9" s="5" t="s">
        <v>12</v>
      </c>
      <c r="G9" s="9"/>
      <c r="H9" s="184" t="s">
        <v>79</v>
      </c>
      <c r="I9" s="184"/>
      <c r="J9" s="185"/>
    </row>
    <row r="10" spans="1:12" s="10" customFormat="1" ht="30" customHeight="1">
      <c r="A10" s="279" t="s">
        <v>199</v>
      </c>
      <c r="B10" s="280"/>
      <c r="C10" s="280"/>
      <c r="D10" s="280"/>
      <c r="E10" s="280"/>
      <c r="F10" s="280"/>
      <c r="G10" s="280"/>
      <c r="H10" s="280"/>
      <c r="I10" s="280"/>
      <c r="J10" s="281"/>
    </row>
    <row r="11" spans="1:12" s="76" customFormat="1" ht="15.75" customHeight="1">
      <c r="A11" s="73" t="s">
        <v>15</v>
      </c>
      <c r="B11" s="74"/>
      <c r="C11" s="75"/>
      <c r="D11" s="207" t="s">
        <v>81</v>
      </c>
      <c r="E11" s="231"/>
      <c r="F11" s="231"/>
      <c r="G11" s="231"/>
      <c r="H11" s="231"/>
      <c r="I11" s="231"/>
      <c r="J11" s="232"/>
    </row>
    <row r="12" spans="1:12" ht="39.950000000000003" customHeight="1">
      <c r="A12" s="18"/>
      <c r="B12" s="16"/>
      <c r="C12" s="17"/>
      <c r="D12" s="231"/>
      <c r="E12" s="231"/>
      <c r="F12" s="231"/>
      <c r="G12" s="231"/>
      <c r="H12" s="231"/>
      <c r="I12" s="231"/>
      <c r="J12" s="232"/>
    </row>
    <row r="13" spans="1:12" ht="25.5" customHeight="1">
      <c r="A13" s="20" t="s">
        <v>200</v>
      </c>
      <c r="B13" s="21" t="s">
        <v>18</v>
      </c>
      <c r="C13" s="172" t="s">
        <v>82</v>
      </c>
      <c r="D13" s="235" t="s">
        <v>201</v>
      </c>
      <c r="E13" s="235"/>
      <c r="F13" s="235"/>
      <c r="G13" s="235" t="s">
        <v>83</v>
      </c>
      <c r="H13" s="235"/>
      <c r="I13" s="172" t="s">
        <v>22</v>
      </c>
      <c r="J13" s="172" t="s">
        <v>23</v>
      </c>
    </row>
    <row r="14" spans="1:12">
      <c r="A14" s="77" t="s">
        <v>24</v>
      </c>
      <c r="B14" s="172">
        <v>1</v>
      </c>
      <c r="C14" s="181">
        <v>1250000</v>
      </c>
      <c r="D14" s="277">
        <f>+'tpt Ded'!C22</f>
        <v>0</v>
      </c>
      <c r="E14" s="198"/>
      <c r="F14" s="198"/>
      <c r="G14" s="191">
        <f>SUM(C14-D14)</f>
        <v>1250000</v>
      </c>
      <c r="H14" s="191"/>
      <c r="I14" s="12">
        <v>1.6500000000000001E-2</v>
      </c>
      <c r="J14" s="164">
        <f>SUM(G14*I14)</f>
        <v>20625</v>
      </c>
    </row>
    <row r="15" spans="1:12">
      <c r="A15" s="77" t="s">
        <v>25</v>
      </c>
      <c r="B15" s="172">
        <v>2</v>
      </c>
      <c r="C15" s="181"/>
      <c r="D15" s="282">
        <f>'Schedule A'!D22</f>
        <v>0</v>
      </c>
      <c r="E15" s="282"/>
      <c r="F15" s="282"/>
      <c r="G15" s="191">
        <f t="shared" ref="G15:G21" si="0">SUM(C15-D15)</f>
        <v>0</v>
      </c>
      <c r="H15" s="191"/>
      <c r="I15" s="12">
        <v>1.6500000000000001E-2</v>
      </c>
      <c r="J15" s="164">
        <f t="shared" ref="J15:J21" si="1">SUM(G15*I15)</f>
        <v>0</v>
      </c>
    </row>
    <row r="16" spans="1:12">
      <c r="A16" s="77" t="s">
        <v>84</v>
      </c>
      <c r="B16" s="172">
        <v>3</v>
      </c>
      <c r="C16" s="168"/>
      <c r="D16" s="198">
        <f>'Schedule A'!E22</f>
        <v>0</v>
      </c>
      <c r="E16" s="198"/>
      <c r="F16" s="198"/>
      <c r="G16" s="191">
        <f t="shared" si="0"/>
        <v>0</v>
      </c>
      <c r="H16" s="191"/>
      <c r="I16" s="12">
        <v>1.6500000000000001E-2</v>
      </c>
      <c r="J16" s="164">
        <f t="shared" si="1"/>
        <v>0</v>
      </c>
    </row>
    <row r="17" spans="1:10">
      <c r="A17" s="77" t="s">
        <v>85</v>
      </c>
      <c r="B17" s="172">
        <v>4</v>
      </c>
      <c r="C17" s="181"/>
      <c r="D17" s="282">
        <f>'Schedule A'!F22</f>
        <v>0</v>
      </c>
      <c r="E17" s="282"/>
      <c r="F17" s="282"/>
      <c r="G17" s="191">
        <f t="shared" si="0"/>
        <v>0</v>
      </c>
      <c r="H17" s="191"/>
      <c r="I17" s="12">
        <v>1.6500000000000001E-2</v>
      </c>
      <c r="J17" s="164">
        <f t="shared" si="1"/>
        <v>0</v>
      </c>
    </row>
    <row r="18" spans="1:10">
      <c r="A18" s="77" t="s">
        <v>30</v>
      </c>
      <c r="B18" s="172">
        <v>5</v>
      </c>
      <c r="C18" s="168"/>
      <c r="D18" s="198">
        <f>'Schedule A'!G22</f>
        <v>0</v>
      </c>
      <c r="E18" s="198"/>
      <c r="F18" s="198"/>
      <c r="G18" s="191">
        <f t="shared" si="0"/>
        <v>0</v>
      </c>
      <c r="H18" s="191"/>
      <c r="I18" s="12">
        <v>1.6500000000000001E-2</v>
      </c>
      <c r="J18" s="164">
        <f t="shared" si="1"/>
        <v>0</v>
      </c>
    </row>
    <row r="19" spans="1:10">
      <c r="A19" s="77" t="s">
        <v>31</v>
      </c>
      <c r="B19" s="172">
        <v>6</v>
      </c>
      <c r="C19" s="168"/>
      <c r="D19" s="198">
        <f>'Schedule A'!H22</f>
        <v>0</v>
      </c>
      <c r="E19" s="198"/>
      <c r="F19" s="198"/>
      <c r="G19" s="191">
        <f t="shared" si="0"/>
        <v>0</v>
      </c>
      <c r="H19" s="191"/>
      <c r="I19" s="12">
        <v>1.6500000000000001E-2</v>
      </c>
      <c r="J19" s="164">
        <f t="shared" si="1"/>
        <v>0</v>
      </c>
    </row>
    <row r="20" spans="1:10">
      <c r="A20" s="77" t="s">
        <v>33</v>
      </c>
      <c r="B20" s="172">
        <v>7</v>
      </c>
      <c r="C20" s="168"/>
      <c r="D20" s="213">
        <f>'Schedule A'!J22</f>
        <v>0</v>
      </c>
      <c r="E20" s="214"/>
      <c r="F20" s="215"/>
      <c r="G20" s="191">
        <f t="shared" si="0"/>
        <v>0</v>
      </c>
      <c r="H20" s="191"/>
      <c r="I20" s="12">
        <v>1.6500000000000001E-2</v>
      </c>
      <c r="J20" s="164">
        <f t="shared" si="1"/>
        <v>0</v>
      </c>
    </row>
    <row r="21" spans="1:10">
      <c r="A21" s="78" t="s">
        <v>86</v>
      </c>
      <c r="B21" s="172">
        <v>8</v>
      </c>
      <c r="C21" s="168"/>
      <c r="D21" s="198">
        <f>'Schedule A'!K22</f>
        <v>0</v>
      </c>
      <c r="E21" s="198"/>
      <c r="F21" s="198"/>
      <c r="G21" s="191">
        <f t="shared" si="0"/>
        <v>0</v>
      </c>
      <c r="H21" s="191"/>
      <c r="I21" s="13">
        <v>0.05</v>
      </c>
      <c r="J21" s="164">
        <f t="shared" si="1"/>
        <v>0</v>
      </c>
    </row>
    <row r="22" spans="1:10">
      <c r="A22" s="15"/>
      <c r="B22" s="172"/>
      <c r="C22" s="168"/>
      <c r="D22" s="213"/>
      <c r="E22" s="214"/>
      <c r="F22" s="215"/>
      <c r="G22" s="283"/>
      <c r="H22" s="284"/>
      <c r="I22" s="13"/>
      <c r="J22" s="181"/>
    </row>
    <row r="23" spans="1:10" ht="15.75" customHeight="1">
      <c r="A23" s="23"/>
      <c r="B23" s="172">
        <v>9</v>
      </c>
      <c r="C23" s="198" t="s">
        <v>202</v>
      </c>
      <c r="D23" s="198"/>
      <c r="E23" s="198"/>
      <c r="F23" s="198"/>
      <c r="G23" s="198"/>
      <c r="H23" s="198"/>
      <c r="I23" s="198"/>
      <c r="J23" s="181">
        <f>SUM(J14:J21)</f>
        <v>20625</v>
      </c>
    </row>
    <row r="24" spans="1:10" ht="15.75" customHeight="1">
      <c r="A24" s="22"/>
      <c r="B24" s="172">
        <v>10</v>
      </c>
      <c r="C24" s="198" t="s">
        <v>62</v>
      </c>
      <c r="D24" s="198"/>
      <c r="E24" s="198"/>
      <c r="F24" s="198"/>
      <c r="G24" s="198"/>
      <c r="H24" s="198"/>
      <c r="I24" s="198"/>
      <c r="J24" s="168"/>
    </row>
    <row r="25" spans="1:10" ht="15.75" customHeight="1">
      <c r="A25" s="22"/>
      <c r="B25" s="172">
        <v>11</v>
      </c>
      <c r="C25" s="198" t="s">
        <v>203</v>
      </c>
      <c r="D25" s="198"/>
      <c r="E25" s="198"/>
      <c r="F25" s="198"/>
      <c r="G25" s="198"/>
      <c r="H25" s="198"/>
      <c r="I25" s="198"/>
      <c r="J25" s="181">
        <f>SUM(J23:J24)</f>
        <v>20625</v>
      </c>
    </row>
    <row r="26" spans="1:10" ht="15.75" customHeight="1">
      <c r="A26" s="22"/>
      <c r="B26" s="172">
        <v>12</v>
      </c>
      <c r="C26" s="198" t="s">
        <v>63</v>
      </c>
      <c r="D26" s="198"/>
      <c r="E26" s="198"/>
      <c r="F26" s="198"/>
      <c r="G26" s="198"/>
      <c r="H26" s="198"/>
      <c r="I26" s="198"/>
      <c r="J26" s="168"/>
    </row>
    <row r="27" spans="1:10" ht="15.75" customHeight="1">
      <c r="A27" s="22"/>
      <c r="B27" s="172">
        <v>13</v>
      </c>
      <c r="C27" s="198" t="s">
        <v>64</v>
      </c>
      <c r="D27" s="198"/>
      <c r="E27" s="198"/>
      <c r="F27" s="198"/>
      <c r="G27" s="198"/>
      <c r="H27" s="198"/>
      <c r="I27" s="198"/>
      <c r="J27" s="168"/>
    </row>
    <row r="28" spans="1:10" ht="15.75" customHeight="1">
      <c r="A28" s="22"/>
      <c r="B28" s="172">
        <v>14</v>
      </c>
      <c r="C28" s="198" t="s">
        <v>65</v>
      </c>
      <c r="D28" s="198"/>
      <c r="E28" s="198"/>
      <c r="F28" s="198"/>
      <c r="G28" s="198"/>
      <c r="H28" s="198"/>
      <c r="I28" s="198"/>
      <c r="J28" s="168"/>
    </row>
    <row r="29" spans="1:10" ht="15.75" customHeight="1">
      <c r="A29" s="22"/>
      <c r="B29" s="172">
        <v>15</v>
      </c>
      <c r="C29" s="198" t="s">
        <v>204</v>
      </c>
      <c r="D29" s="198"/>
      <c r="E29" s="198"/>
      <c r="F29" s="198"/>
      <c r="G29" s="198"/>
      <c r="H29" s="198"/>
      <c r="I29" s="198"/>
      <c r="J29" s="181">
        <f>+SUM(J25:J28)</f>
        <v>20625</v>
      </c>
    </row>
    <row r="30" spans="1:10" ht="15.75" customHeight="1">
      <c r="A30" s="22"/>
      <c r="B30" s="172">
        <v>16</v>
      </c>
      <c r="C30" s="198" t="s">
        <v>96</v>
      </c>
      <c r="D30" s="198"/>
      <c r="E30" s="198"/>
      <c r="F30" s="198"/>
      <c r="G30" s="198"/>
      <c r="H30" s="198"/>
      <c r="I30" s="198"/>
      <c r="J30" s="181"/>
    </row>
    <row r="31" spans="1:10" ht="15.75" customHeight="1">
      <c r="A31" s="179"/>
      <c r="B31" s="24"/>
      <c r="C31" s="179"/>
      <c r="D31" s="179"/>
      <c r="E31" s="179"/>
      <c r="F31" s="179"/>
      <c r="G31" s="179"/>
      <c r="H31" s="179"/>
      <c r="I31" s="179"/>
      <c r="J31" s="72"/>
    </row>
    <row r="32" spans="1:10" s="10" customFormat="1" ht="24.95" customHeight="1">
      <c r="A32" s="285" t="s">
        <v>68</v>
      </c>
      <c r="B32" s="285"/>
      <c r="C32" s="285"/>
      <c r="D32" s="285"/>
      <c r="E32" s="285"/>
      <c r="F32" s="285"/>
      <c r="G32" s="285"/>
      <c r="H32" s="285"/>
      <c r="I32" s="285"/>
      <c r="J32" s="285"/>
    </row>
    <row r="33" spans="1:10" ht="20.100000000000001" customHeight="1">
      <c r="A33" s="286"/>
      <c r="B33" s="286"/>
      <c r="C33" s="286"/>
      <c r="D33" s="286"/>
      <c r="E33" s="286"/>
      <c r="F33" s="286"/>
      <c r="G33" s="286"/>
      <c r="H33" s="286"/>
      <c r="I33" s="286"/>
      <c r="J33" s="286"/>
    </row>
    <row r="34" spans="1:10" ht="22.5" customHeight="1">
      <c r="A34" s="207" t="s">
        <v>69</v>
      </c>
      <c r="B34" s="207"/>
      <c r="C34" s="207" t="s">
        <v>70</v>
      </c>
      <c r="D34" s="207"/>
      <c r="E34" s="208" t="s">
        <v>71</v>
      </c>
      <c r="F34" s="208"/>
      <c r="G34" s="208"/>
      <c r="H34" s="208"/>
      <c r="I34" s="167" t="s">
        <v>70</v>
      </c>
    </row>
  </sheetData>
  <mergeCells count="47">
    <mergeCell ref="A34:B34"/>
    <mergeCell ref="C34:D34"/>
    <mergeCell ref="E34:H34"/>
    <mergeCell ref="C28:I28"/>
    <mergeCell ref="C26:I26"/>
    <mergeCell ref="C29:I29"/>
    <mergeCell ref="C30:I30"/>
    <mergeCell ref="A32:J32"/>
    <mergeCell ref="A33:J33"/>
    <mergeCell ref="C23:I23"/>
    <mergeCell ref="C24:I24"/>
    <mergeCell ref="C25:I25"/>
    <mergeCell ref="C27:I27"/>
    <mergeCell ref="D22:F22"/>
    <mergeCell ref="G22:H22"/>
    <mergeCell ref="D21:F21"/>
    <mergeCell ref="G21:H21"/>
    <mergeCell ref="D18:F18"/>
    <mergeCell ref="G18:H18"/>
    <mergeCell ref="D19:F19"/>
    <mergeCell ref="G19:H19"/>
    <mergeCell ref="D20:F20"/>
    <mergeCell ref="G20:H20"/>
    <mergeCell ref="D15:F15"/>
    <mergeCell ref="G15:H15"/>
    <mergeCell ref="D16:F16"/>
    <mergeCell ref="G16:H16"/>
    <mergeCell ref="D17:F17"/>
    <mergeCell ref="G17:H17"/>
    <mergeCell ref="D14:F14"/>
    <mergeCell ref="G14:H14"/>
    <mergeCell ref="C5:H5"/>
    <mergeCell ref="I5:J5"/>
    <mergeCell ref="H6:J6"/>
    <mergeCell ref="C7:G7"/>
    <mergeCell ref="H7:J7"/>
    <mergeCell ref="H8:J8"/>
    <mergeCell ref="H9:J9"/>
    <mergeCell ref="A10:J10"/>
    <mergeCell ref="D11:J12"/>
    <mergeCell ref="D13:F13"/>
    <mergeCell ref="G13:H13"/>
    <mergeCell ref="C2:H2"/>
    <mergeCell ref="I2:J2"/>
    <mergeCell ref="C3:H3"/>
    <mergeCell ref="C4:H4"/>
    <mergeCell ref="I4:J4"/>
  </mergeCells>
  <printOptions horizontalCentered="1"/>
  <pageMargins left="0.25" right="0.25" top="0.3" bottom="0.36" header="0" footer="0"/>
  <pageSetup orientation="portrait" verticalDpi="1200"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L34"/>
  <sheetViews>
    <sheetView showZeros="0" workbookViewId="0">
      <selection activeCell="J40" sqref="J40"/>
    </sheetView>
  </sheetViews>
  <sheetFormatPr defaultColWidth="9.140625" defaultRowHeight="15"/>
  <cols>
    <col min="1" max="1" width="19.5703125" customWidth="1"/>
    <col min="2" max="2" width="3.85546875" bestFit="1" customWidth="1"/>
    <col min="3" max="3" width="17.7109375" customWidth="1"/>
    <col min="4" max="4" width="6" customWidth="1"/>
    <col min="5" max="5" width="3.7109375" customWidth="1"/>
    <col min="6" max="6" width="9.7109375" customWidth="1"/>
    <col min="7" max="8" width="9" customWidth="1"/>
    <col min="9" max="9" width="11" customWidth="1"/>
    <col min="10" max="10" width="12.140625" customWidth="1"/>
  </cols>
  <sheetData>
    <row r="1" spans="1:12" ht="26.25">
      <c r="J1" s="37" t="s">
        <v>197</v>
      </c>
    </row>
    <row r="2" spans="1:12" ht="13.5" customHeight="1">
      <c r="A2" s="1"/>
      <c r="B2" s="1"/>
      <c r="C2" s="250" t="s">
        <v>1</v>
      </c>
      <c r="D2" s="250"/>
      <c r="E2" s="250"/>
      <c r="F2" s="250"/>
      <c r="G2" s="250"/>
      <c r="H2" s="251"/>
      <c r="I2" s="252" t="s">
        <v>73</v>
      </c>
      <c r="J2" s="251"/>
    </row>
    <row r="3" spans="1:12" ht="13.5" customHeight="1">
      <c r="A3" s="3"/>
      <c r="B3" s="3"/>
      <c r="C3" s="253" t="s">
        <v>3</v>
      </c>
      <c r="D3" s="253"/>
      <c r="E3" s="253"/>
      <c r="F3" s="253"/>
      <c r="G3" s="253"/>
      <c r="H3" s="254"/>
      <c r="I3" s="64" t="s">
        <v>74</v>
      </c>
      <c r="J3" s="34">
        <v>532</v>
      </c>
      <c r="L3" s="5"/>
    </row>
    <row r="4" spans="1:12" ht="13.5" customHeight="1">
      <c r="A4" s="3"/>
      <c r="B4" s="3"/>
      <c r="C4" s="253" t="s">
        <v>4</v>
      </c>
      <c r="D4" s="253"/>
      <c r="E4" s="253"/>
      <c r="F4" s="253"/>
      <c r="G4" s="253"/>
      <c r="H4" s="254"/>
      <c r="I4" s="255" t="s">
        <v>75</v>
      </c>
      <c r="J4" s="256"/>
    </row>
    <row r="5" spans="1:12" ht="17.100000000000001" customHeight="1">
      <c r="A5" s="3"/>
      <c r="B5" s="3"/>
      <c r="C5" s="246" t="s">
        <v>5</v>
      </c>
      <c r="D5" s="246"/>
      <c r="E5" s="246"/>
      <c r="F5" s="246"/>
      <c r="G5" s="246"/>
      <c r="H5" s="247"/>
      <c r="I5" s="278"/>
      <c r="J5" s="247"/>
    </row>
    <row r="6" spans="1:12" ht="15" customHeight="1">
      <c r="A6" s="3"/>
      <c r="B6" s="7" t="s">
        <v>76</v>
      </c>
      <c r="C6" s="8"/>
      <c r="D6" s="8"/>
      <c r="E6" s="69"/>
      <c r="F6" s="71">
        <v>40909</v>
      </c>
      <c r="G6" s="2"/>
      <c r="H6" s="239" t="s">
        <v>7</v>
      </c>
      <c r="I6" s="239"/>
      <c r="J6" s="240"/>
    </row>
    <row r="7" spans="1:12">
      <c r="A7" s="3"/>
      <c r="B7" s="1"/>
      <c r="C7" s="241" t="s">
        <v>77</v>
      </c>
      <c r="D7" s="241"/>
      <c r="E7" s="241"/>
      <c r="F7" s="241"/>
      <c r="G7" s="242"/>
      <c r="H7" s="184" t="s">
        <v>8</v>
      </c>
      <c r="I7" s="184"/>
      <c r="J7" s="185"/>
    </row>
    <row r="8" spans="1:12">
      <c r="A8" s="3"/>
      <c r="B8" s="3"/>
      <c r="C8" s="5" t="s">
        <v>9</v>
      </c>
      <c r="F8" s="5" t="s">
        <v>198</v>
      </c>
      <c r="G8" s="4"/>
      <c r="H8" s="184" t="s">
        <v>78</v>
      </c>
      <c r="I8" s="184"/>
      <c r="J8" s="185"/>
    </row>
    <row r="9" spans="1:12">
      <c r="A9" s="3"/>
      <c r="B9" s="6"/>
      <c r="C9" s="5" t="s">
        <v>12</v>
      </c>
      <c r="G9" s="9"/>
      <c r="H9" s="184" t="s">
        <v>79</v>
      </c>
      <c r="I9" s="184"/>
      <c r="J9" s="185"/>
    </row>
    <row r="10" spans="1:12" s="10" customFormat="1" ht="30" customHeight="1">
      <c r="A10" s="279" t="s">
        <v>199</v>
      </c>
      <c r="B10" s="280"/>
      <c r="C10" s="280"/>
      <c r="D10" s="280"/>
      <c r="E10" s="280"/>
      <c r="F10" s="280"/>
      <c r="G10" s="280"/>
      <c r="H10" s="280"/>
      <c r="I10" s="280"/>
      <c r="J10" s="281"/>
    </row>
    <row r="11" spans="1:12" s="76" customFormat="1" ht="15.75" customHeight="1">
      <c r="A11" s="73" t="s">
        <v>15</v>
      </c>
      <c r="B11" s="74"/>
      <c r="C11" s="75"/>
      <c r="D11" s="207" t="s">
        <v>81</v>
      </c>
      <c r="E11" s="231"/>
      <c r="F11" s="231"/>
      <c r="G11" s="231"/>
      <c r="H11" s="231"/>
      <c r="I11" s="231"/>
      <c r="J11" s="232"/>
    </row>
    <row r="12" spans="1:12" ht="39.950000000000003" customHeight="1">
      <c r="A12" s="18"/>
      <c r="B12" s="16"/>
      <c r="C12" s="17"/>
      <c r="D12" s="231"/>
      <c r="E12" s="231"/>
      <c r="F12" s="231"/>
      <c r="G12" s="231"/>
      <c r="H12" s="231"/>
      <c r="I12" s="231"/>
      <c r="J12" s="232"/>
    </row>
    <row r="13" spans="1:12" ht="25.5" customHeight="1">
      <c r="A13" s="20" t="s">
        <v>200</v>
      </c>
      <c r="B13" s="21" t="s">
        <v>18</v>
      </c>
      <c r="C13" s="172" t="s">
        <v>82</v>
      </c>
      <c r="D13" s="235" t="s">
        <v>201</v>
      </c>
      <c r="E13" s="235"/>
      <c r="F13" s="235"/>
      <c r="G13" s="235" t="s">
        <v>83</v>
      </c>
      <c r="H13" s="235"/>
      <c r="I13" s="172" t="s">
        <v>22</v>
      </c>
      <c r="J13" s="172" t="s">
        <v>23</v>
      </c>
    </row>
    <row r="14" spans="1:12">
      <c r="A14" s="77" t="s">
        <v>24</v>
      </c>
      <c r="B14" s="172">
        <v>1</v>
      </c>
      <c r="C14" s="181">
        <v>1250000</v>
      </c>
      <c r="D14" s="277">
        <f>+'tpt Ded'!C22</f>
        <v>0</v>
      </c>
      <c r="E14" s="198"/>
      <c r="F14" s="198"/>
      <c r="G14" s="191">
        <f>SUM(C14-D14)</f>
        <v>1250000</v>
      </c>
      <c r="H14" s="191"/>
      <c r="I14" s="12">
        <v>1.6500000000000001E-2</v>
      </c>
      <c r="J14" s="164">
        <f>SUM(G14*I14)</f>
        <v>20625</v>
      </c>
    </row>
    <row r="15" spans="1:12">
      <c r="A15" s="77" t="s">
        <v>25</v>
      </c>
      <c r="B15" s="172">
        <v>2</v>
      </c>
      <c r="C15" s="181"/>
      <c r="D15" s="282">
        <f>'Schedule A'!D22</f>
        <v>0</v>
      </c>
      <c r="E15" s="282"/>
      <c r="F15" s="282"/>
      <c r="G15" s="191">
        <f t="shared" ref="G15:G21" si="0">SUM(C15-D15)</f>
        <v>0</v>
      </c>
      <c r="H15" s="191"/>
      <c r="I15" s="12">
        <v>1.6500000000000001E-2</v>
      </c>
      <c r="J15" s="164">
        <f t="shared" ref="J15:J21" si="1">SUM(G15*I15)</f>
        <v>0</v>
      </c>
    </row>
    <row r="16" spans="1:12">
      <c r="A16" s="77" t="s">
        <v>84</v>
      </c>
      <c r="B16" s="172">
        <v>3</v>
      </c>
      <c r="C16" s="168"/>
      <c r="D16" s="198">
        <f>'Schedule A'!E22</f>
        <v>0</v>
      </c>
      <c r="E16" s="198"/>
      <c r="F16" s="198"/>
      <c r="G16" s="191">
        <f t="shared" si="0"/>
        <v>0</v>
      </c>
      <c r="H16" s="191"/>
      <c r="I16" s="12">
        <v>1.6500000000000001E-2</v>
      </c>
      <c r="J16" s="164">
        <f t="shared" si="1"/>
        <v>0</v>
      </c>
    </row>
    <row r="17" spans="1:10">
      <c r="A17" s="77" t="s">
        <v>85</v>
      </c>
      <c r="B17" s="172">
        <v>4</v>
      </c>
      <c r="C17" s="181"/>
      <c r="D17" s="282">
        <f>'Schedule A'!F22</f>
        <v>0</v>
      </c>
      <c r="E17" s="282"/>
      <c r="F17" s="282"/>
      <c r="G17" s="191">
        <f t="shared" si="0"/>
        <v>0</v>
      </c>
      <c r="H17" s="191"/>
      <c r="I17" s="12">
        <v>1.6500000000000001E-2</v>
      </c>
      <c r="J17" s="164">
        <f t="shared" si="1"/>
        <v>0</v>
      </c>
    </row>
    <row r="18" spans="1:10">
      <c r="A18" s="77" t="s">
        <v>30</v>
      </c>
      <c r="B18" s="172">
        <v>5</v>
      </c>
      <c r="C18" s="168"/>
      <c r="D18" s="198">
        <f>'Schedule A'!G22</f>
        <v>0</v>
      </c>
      <c r="E18" s="198"/>
      <c r="F18" s="198"/>
      <c r="G18" s="191">
        <f t="shared" si="0"/>
        <v>0</v>
      </c>
      <c r="H18" s="191"/>
      <c r="I18" s="12">
        <v>1.6500000000000001E-2</v>
      </c>
      <c r="J18" s="164">
        <f t="shared" si="1"/>
        <v>0</v>
      </c>
    </row>
    <row r="19" spans="1:10">
      <c r="A19" s="77" t="s">
        <v>31</v>
      </c>
      <c r="B19" s="172">
        <v>6</v>
      </c>
      <c r="C19" s="168"/>
      <c r="D19" s="198">
        <f>'Schedule A'!H22</f>
        <v>0</v>
      </c>
      <c r="E19" s="198"/>
      <c r="F19" s="198"/>
      <c r="G19" s="191">
        <f t="shared" si="0"/>
        <v>0</v>
      </c>
      <c r="H19" s="191"/>
      <c r="I19" s="12">
        <v>1.6500000000000001E-2</v>
      </c>
      <c r="J19" s="164">
        <f t="shared" si="1"/>
        <v>0</v>
      </c>
    </row>
    <row r="20" spans="1:10">
      <c r="A20" s="77" t="s">
        <v>33</v>
      </c>
      <c r="B20" s="172">
        <v>7</v>
      </c>
      <c r="C20" s="168"/>
      <c r="D20" s="213">
        <f>'Schedule A'!J22</f>
        <v>0</v>
      </c>
      <c r="E20" s="214"/>
      <c r="F20" s="215"/>
      <c r="G20" s="191">
        <f t="shared" si="0"/>
        <v>0</v>
      </c>
      <c r="H20" s="191"/>
      <c r="I20" s="12">
        <v>1.6500000000000001E-2</v>
      </c>
      <c r="J20" s="164">
        <f t="shared" si="1"/>
        <v>0</v>
      </c>
    </row>
    <row r="21" spans="1:10">
      <c r="A21" s="78" t="s">
        <v>86</v>
      </c>
      <c r="B21" s="172">
        <v>8</v>
      </c>
      <c r="C21" s="168"/>
      <c r="D21" s="198">
        <f>'Schedule A'!K22</f>
        <v>0</v>
      </c>
      <c r="E21" s="198"/>
      <c r="F21" s="198"/>
      <c r="G21" s="191">
        <f t="shared" si="0"/>
        <v>0</v>
      </c>
      <c r="H21" s="191"/>
      <c r="I21" s="13">
        <v>0.05</v>
      </c>
      <c r="J21" s="164">
        <f t="shared" si="1"/>
        <v>0</v>
      </c>
    </row>
    <row r="22" spans="1:10">
      <c r="A22" s="15"/>
      <c r="B22" s="172"/>
      <c r="C22" s="168"/>
      <c r="D22" s="213"/>
      <c r="E22" s="214"/>
      <c r="F22" s="215"/>
      <c r="G22" s="283"/>
      <c r="H22" s="284"/>
      <c r="I22" s="13"/>
      <c r="J22" s="181"/>
    </row>
    <row r="23" spans="1:10" ht="15.75" customHeight="1">
      <c r="A23" s="23"/>
      <c r="B23" s="172">
        <v>9</v>
      </c>
      <c r="C23" s="198" t="s">
        <v>202</v>
      </c>
      <c r="D23" s="198"/>
      <c r="E23" s="198"/>
      <c r="F23" s="198"/>
      <c r="G23" s="198"/>
      <c r="H23" s="198"/>
      <c r="I23" s="198"/>
      <c r="J23" s="181">
        <f>SUM(J14:J21)</f>
        <v>20625</v>
      </c>
    </row>
    <row r="24" spans="1:10" ht="15.75" customHeight="1">
      <c r="A24" s="22"/>
      <c r="B24" s="172">
        <v>10</v>
      </c>
      <c r="C24" s="198" t="s">
        <v>62</v>
      </c>
      <c r="D24" s="198"/>
      <c r="E24" s="198"/>
      <c r="F24" s="198"/>
      <c r="G24" s="198"/>
      <c r="H24" s="198"/>
      <c r="I24" s="198"/>
      <c r="J24" s="168"/>
    </row>
    <row r="25" spans="1:10" ht="15.75" customHeight="1">
      <c r="A25" s="22"/>
      <c r="B25" s="172">
        <v>11</v>
      </c>
      <c r="C25" s="198" t="s">
        <v>203</v>
      </c>
      <c r="D25" s="198"/>
      <c r="E25" s="198"/>
      <c r="F25" s="198"/>
      <c r="G25" s="198"/>
      <c r="H25" s="198"/>
      <c r="I25" s="198"/>
      <c r="J25" s="181">
        <f>SUM(J23:J24)</f>
        <v>20625</v>
      </c>
    </row>
    <row r="26" spans="1:10" ht="15.75" customHeight="1">
      <c r="A26" s="22"/>
      <c r="B26" s="172">
        <v>12</v>
      </c>
      <c r="C26" s="198" t="s">
        <v>63</v>
      </c>
      <c r="D26" s="198"/>
      <c r="E26" s="198"/>
      <c r="F26" s="198"/>
      <c r="G26" s="198"/>
      <c r="H26" s="198"/>
      <c r="I26" s="198"/>
      <c r="J26" s="168"/>
    </row>
    <row r="27" spans="1:10" ht="15.75" customHeight="1">
      <c r="A27" s="22"/>
      <c r="B27" s="172">
        <v>13</v>
      </c>
      <c r="C27" s="198" t="s">
        <v>64</v>
      </c>
      <c r="D27" s="198"/>
      <c r="E27" s="198"/>
      <c r="F27" s="198"/>
      <c r="G27" s="198"/>
      <c r="H27" s="198"/>
      <c r="I27" s="198"/>
      <c r="J27" s="168"/>
    </row>
    <row r="28" spans="1:10" ht="15.75" customHeight="1">
      <c r="A28" s="22"/>
      <c r="B28" s="172">
        <v>14</v>
      </c>
      <c r="C28" s="198" t="s">
        <v>65</v>
      </c>
      <c r="D28" s="198"/>
      <c r="E28" s="198"/>
      <c r="F28" s="198"/>
      <c r="G28" s="198"/>
      <c r="H28" s="198"/>
      <c r="I28" s="198"/>
      <c r="J28" s="168"/>
    </row>
    <row r="29" spans="1:10" ht="15.75" customHeight="1">
      <c r="A29" s="22"/>
      <c r="B29" s="172">
        <v>15</v>
      </c>
      <c r="C29" s="198" t="s">
        <v>204</v>
      </c>
      <c r="D29" s="198"/>
      <c r="E29" s="198"/>
      <c r="F29" s="198"/>
      <c r="G29" s="198"/>
      <c r="H29" s="198"/>
      <c r="I29" s="198"/>
      <c r="J29" s="181">
        <f>+SUM(J25:J28)</f>
        <v>20625</v>
      </c>
    </row>
    <row r="30" spans="1:10" ht="15.75" customHeight="1">
      <c r="A30" s="22"/>
      <c r="B30" s="172">
        <v>16</v>
      </c>
      <c r="C30" s="198" t="s">
        <v>96</v>
      </c>
      <c r="D30" s="198"/>
      <c r="E30" s="198"/>
      <c r="F30" s="198"/>
      <c r="G30" s="198"/>
      <c r="H30" s="198"/>
      <c r="I30" s="198"/>
      <c r="J30" s="181"/>
    </row>
    <row r="31" spans="1:10" ht="15.75" customHeight="1">
      <c r="A31" s="179"/>
      <c r="B31" s="24"/>
      <c r="C31" s="179"/>
      <c r="D31" s="179"/>
      <c r="E31" s="179"/>
      <c r="F31" s="179"/>
      <c r="G31" s="179"/>
      <c r="H31" s="179"/>
      <c r="I31" s="179"/>
      <c r="J31" s="72"/>
    </row>
    <row r="32" spans="1:10" s="10" customFormat="1" ht="24.95" customHeight="1">
      <c r="A32" s="285" t="s">
        <v>68</v>
      </c>
      <c r="B32" s="285"/>
      <c r="C32" s="285"/>
      <c r="D32" s="285"/>
      <c r="E32" s="285"/>
      <c r="F32" s="285"/>
      <c r="G32" s="285"/>
      <c r="H32" s="285"/>
      <c r="I32" s="285"/>
      <c r="J32" s="285"/>
    </row>
    <row r="33" spans="1:10" ht="20.100000000000001" customHeight="1">
      <c r="A33" s="286"/>
      <c r="B33" s="286"/>
      <c r="C33" s="286"/>
      <c r="D33" s="286"/>
      <c r="E33" s="286"/>
      <c r="F33" s="286"/>
      <c r="G33" s="286"/>
      <c r="H33" s="286"/>
      <c r="I33" s="286"/>
      <c r="J33" s="286"/>
    </row>
    <row r="34" spans="1:10" ht="22.5" customHeight="1">
      <c r="A34" s="207" t="s">
        <v>69</v>
      </c>
      <c r="B34" s="207"/>
      <c r="C34" s="207" t="s">
        <v>70</v>
      </c>
      <c r="D34" s="207"/>
      <c r="E34" s="208" t="s">
        <v>71</v>
      </c>
      <c r="F34" s="208"/>
      <c r="G34" s="208"/>
      <c r="H34" s="208"/>
      <c r="I34" s="167" t="s">
        <v>70</v>
      </c>
    </row>
  </sheetData>
  <mergeCells count="47">
    <mergeCell ref="C5:H5"/>
    <mergeCell ref="I5:J5"/>
    <mergeCell ref="C2:H2"/>
    <mergeCell ref="I2:J2"/>
    <mergeCell ref="C3:H3"/>
    <mergeCell ref="C4:H4"/>
    <mergeCell ref="I4:J4"/>
    <mergeCell ref="D15:F15"/>
    <mergeCell ref="G15:H15"/>
    <mergeCell ref="H6:J6"/>
    <mergeCell ref="C7:G7"/>
    <mergeCell ref="H7:J7"/>
    <mergeCell ref="H8:J8"/>
    <mergeCell ref="H9:J9"/>
    <mergeCell ref="A10:J10"/>
    <mergeCell ref="D11:J12"/>
    <mergeCell ref="D13:F13"/>
    <mergeCell ref="G13:H13"/>
    <mergeCell ref="D14:F14"/>
    <mergeCell ref="G14:H14"/>
    <mergeCell ref="D16:F16"/>
    <mergeCell ref="G16:H16"/>
    <mergeCell ref="D17:F17"/>
    <mergeCell ref="G17:H17"/>
    <mergeCell ref="D18:F18"/>
    <mergeCell ref="G18:H18"/>
    <mergeCell ref="C26:I26"/>
    <mergeCell ref="D19:F19"/>
    <mergeCell ref="G19:H19"/>
    <mergeCell ref="D20:F20"/>
    <mergeCell ref="G20:H20"/>
    <mergeCell ref="D21:F21"/>
    <mergeCell ref="G21:H21"/>
    <mergeCell ref="D22:F22"/>
    <mergeCell ref="G22:H22"/>
    <mergeCell ref="C23:I23"/>
    <mergeCell ref="C24:I24"/>
    <mergeCell ref="C25:I25"/>
    <mergeCell ref="A34:B34"/>
    <mergeCell ref="C34:D34"/>
    <mergeCell ref="E34:H34"/>
    <mergeCell ref="C27:I27"/>
    <mergeCell ref="C28:I28"/>
    <mergeCell ref="C29:I29"/>
    <mergeCell ref="C30:I30"/>
    <mergeCell ref="A32:J32"/>
    <mergeCell ref="A33:J33"/>
  </mergeCells>
  <printOptions horizontalCentered="1"/>
  <pageMargins left="0.25" right="0.25" top="0.3" bottom="0.36" header="0" footer="0"/>
  <pageSetup orientation="portrait"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46"/>
  <sheetViews>
    <sheetView showZeros="0" topLeftCell="A7" workbookViewId="0">
      <selection activeCell="N23" sqref="N23"/>
    </sheetView>
  </sheetViews>
  <sheetFormatPr defaultColWidth="9.140625" defaultRowHeight="15"/>
  <cols>
    <col min="1" max="1" width="19.5703125" customWidth="1"/>
    <col min="2" max="2" width="3.85546875" bestFit="1" customWidth="1"/>
    <col min="3" max="3" width="17.7109375" customWidth="1"/>
    <col min="4" max="4" width="6" customWidth="1"/>
    <col min="5" max="5" width="3.7109375" customWidth="1"/>
    <col min="6" max="6" width="9.7109375" customWidth="1"/>
    <col min="7" max="8" width="9" customWidth="1"/>
    <col min="9" max="9" width="10.7109375" customWidth="1"/>
    <col min="10" max="10" width="13.7109375" customWidth="1"/>
  </cols>
  <sheetData>
    <row r="1" spans="1:12" ht="26.25">
      <c r="J1" s="37" t="s">
        <v>72</v>
      </c>
    </row>
    <row r="2" spans="1:12" ht="13.5" customHeight="1">
      <c r="A2" s="1"/>
      <c r="B2" s="1"/>
      <c r="C2" s="250" t="s">
        <v>1</v>
      </c>
      <c r="D2" s="250"/>
      <c r="E2" s="250"/>
      <c r="F2" s="250"/>
      <c r="G2" s="250"/>
      <c r="H2" s="251"/>
      <c r="I2" s="252" t="s">
        <v>73</v>
      </c>
      <c r="J2" s="251"/>
    </row>
    <row r="3" spans="1:12" ht="13.5" customHeight="1">
      <c r="A3" s="3"/>
      <c r="B3" s="3"/>
      <c r="C3" s="253" t="s">
        <v>3</v>
      </c>
      <c r="D3" s="253"/>
      <c r="E3" s="253"/>
      <c r="F3" s="253"/>
      <c r="G3" s="253"/>
      <c r="H3" s="254"/>
      <c r="I3" s="64" t="s">
        <v>74</v>
      </c>
      <c r="J3" s="82">
        <v>532</v>
      </c>
      <c r="L3" s="5"/>
    </row>
    <row r="4" spans="1:12" ht="13.5" customHeight="1">
      <c r="A4" s="3"/>
      <c r="B4" s="3"/>
      <c r="C4" s="253" t="s">
        <v>4</v>
      </c>
      <c r="D4" s="253"/>
      <c r="E4" s="253"/>
      <c r="F4" s="253"/>
      <c r="G4" s="253"/>
      <c r="H4" s="254"/>
      <c r="I4" s="255" t="s">
        <v>75</v>
      </c>
      <c r="J4" s="256"/>
    </row>
    <row r="5" spans="1:12" ht="17.100000000000001" customHeight="1">
      <c r="A5" s="3"/>
      <c r="B5" s="3"/>
      <c r="C5" s="246" t="s">
        <v>5</v>
      </c>
      <c r="D5" s="246"/>
      <c r="E5" s="246"/>
      <c r="F5" s="246"/>
      <c r="G5" s="246"/>
      <c r="H5" s="247"/>
      <c r="I5" s="248"/>
      <c r="J5" s="249"/>
    </row>
    <row r="6" spans="1:12" ht="17.100000000000001" customHeight="1">
      <c r="A6" s="3"/>
      <c r="B6" s="7" t="s">
        <v>76</v>
      </c>
      <c r="C6" s="8"/>
      <c r="D6" s="8"/>
      <c r="E6" s="8"/>
      <c r="F6" s="83">
        <v>40909</v>
      </c>
      <c r="G6" s="2"/>
      <c r="H6" s="239" t="s">
        <v>7</v>
      </c>
      <c r="I6" s="239"/>
      <c r="J6" s="240"/>
    </row>
    <row r="7" spans="1:12">
      <c r="A7" s="3"/>
      <c r="B7" s="1"/>
      <c r="C7" s="241" t="s">
        <v>77</v>
      </c>
      <c r="D7" s="241"/>
      <c r="E7" s="241"/>
      <c r="F7" s="241"/>
      <c r="G7" s="242"/>
      <c r="H7" s="184" t="s">
        <v>8</v>
      </c>
      <c r="I7" s="184"/>
      <c r="J7" s="185"/>
    </row>
    <row r="8" spans="1:12">
      <c r="A8" s="3"/>
      <c r="B8" s="3"/>
      <c r="C8" s="5" t="s">
        <v>9</v>
      </c>
      <c r="F8" s="5" t="s">
        <v>10</v>
      </c>
      <c r="G8" s="4"/>
      <c r="H8" s="184" t="s">
        <v>78</v>
      </c>
      <c r="I8" s="184"/>
      <c r="J8" s="185"/>
    </row>
    <row r="9" spans="1:12">
      <c r="A9" s="3"/>
      <c r="B9" s="6"/>
      <c r="C9" s="5" t="s">
        <v>12</v>
      </c>
      <c r="G9" s="9"/>
      <c r="H9" s="184" t="s">
        <v>79</v>
      </c>
      <c r="I9" s="184"/>
      <c r="J9" s="185"/>
    </row>
    <row r="10" spans="1:12" s="81" customFormat="1" ht="29.1" customHeight="1">
      <c r="A10" s="243" t="s">
        <v>80</v>
      </c>
      <c r="B10" s="244"/>
      <c r="C10" s="244"/>
      <c r="D10" s="244"/>
      <c r="E10" s="244"/>
      <c r="F10" s="244"/>
      <c r="G10" s="244"/>
      <c r="H10" s="244"/>
      <c r="I10" s="244"/>
      <c r="J10" s="245"/>
    </row>
    <row r="11" spans="1:12" ht="15.75" customHeight="1">
      <c r="A11" s="26" t="s">
        <v>15</v>
      </c>
      <c r="B11" s="162"/>
      <c r="C11" s="19"/>
      <c r="D11" s="207" t="s">
        <v>81</v>
      </c>
      <c r="E11" s="231"/>
      <c r="F11" s="231"/>
      <c r="G11" s="231"/>
      <c r="H11" s="231"/>
      <c r="I11" s="231"/>
      <c r="J11" s="232"/>
    </row>
    <row r="12" spans="1:12" ht="36" customHeight="1">
      <c r="A12" s="18"/>
      <c r="B12" s="16"/>
      <c r="C12" s="17"/>
      <c r="D12" s="231"/>
      <c r="E12" s="231"/>
      <c r="F12" s="231"/>
      <c r="G12" s="231"/>
      <c r="H12" s="231"/>
      <c r="I12" s="231"/>
      <c r="J12" s="232"/>
    </row>
    <row r="13" spans="1:12" ht="25.5" customHeight="1">
      <c r="A13" s="20" t="s">
        <v>17</v>
      </c>
      <c r="B13" s="21" t="s">
        <v>18</v>
      </c>
      <c r="C13" s="172" t="s">
        <v>82</v>
      </c>
      <c r="D13" s="235" t="s">
        <v>20</v>
      </c>
      <c r="E13" s="235"/>
      <c r="F13" s="235"/>
      <c r="G13" s="235" t="s">
        <v>83</v>
      </c>
      <c r="H13" s="235"/>
      <c r="I13" s="172" t="s">
        <v>22</v>
      </c>
      <c r="J13" s="172" t="s">
        <v>23</v>
      </c>
    </row>
    <row r="14" spans="1:12">
      <c r="A14" s="11" t="s">
        <v>24</v>
      </c>
      <c r="B14" s="172">
        <v>1</v>
      </c>
      <c r="C14" s="163">
        <v>1100000</v>
      </c>
      <c r="D14" s="229">
        <f>'Schedule A'!C22</f>
        <v>0</v>
      </c>
      <c r="E14" s="229"/>
      <c r="F14" s="229"/>
      <c r="G14" s="191">
        <f>SUM(C14-D14)</f>
        <v>1100000</v>
      </c>
      <c r="H14" s="191"/>
      <c r="I14" s="84">
        <v>7.9500000000000001E-2</v>
      </c>
      <c r="J14" s="55">
        <f>SUM(G14*I14)</f>
        <v>87450</v>
      </c>
    </row>
    <row r="15" spans="1:12">
      <c r="A15" s="11" t="s">
        <v>25</v>
      </c>
      <c r="B15" s="172">
        <v>2</v>
      </c>
      <c r="C15" s="163">
        <v>55000</v>
      </c>
      <c r="D15" s="229">
        <f>'Schedule A'!D22</f>
        <v>0</v>
      </c>
      <c r="E15" s="229"/>
      <c r="F15" s="229"/>
      <c r="G15" s="191">
        <f t="shared" ref="G15:G21" si="0">SUM(C15-D15)</f>
        <v>55000</v>
      </c>
      <c r="H15" s="191"/>
      <c r="I15" s="84">
        <v>7.9500000000000001E-2</v>
      </c>
      <c r="J15" s="55">
        <f t="shared" ref="J15:J20" si="1">SUM(G15*I15)</f>
        <v>4372.5</v>
      </c>
    </row>
    <row r="16" spans="1:12">
      <c r="A16" s="11" t="s">
        <v>84</v>
      </c>
      <c r="B16" s="172">
        <v>3</v>
      </c>
      <c r="C16" s="173"/>
      <c r="D16" s="234">
        <f>'Schedule A'!E22</f>
        <v>0</v>
      </c>
      <c r="E16" s="234"/>
      <c r="F16" s="234"/>
      <c r="G16" s="191">
        <f t="shared" si="0"/>
        <v>0</v>
      </c>
      <c r="H16" s="191"/>
      <c r="I16" s="84">
        <v>7.9500000000000001E-2</v>
      </c>
      <c r="J16" s="55">
        <f t="shared" si="1"/>
        <v>0</v>
      </c>
    </row>
    <row r="17" spans="1:10">
      <c r="A17" s="11" t="s">
        <v>85</v>
      </c>
      <c r="B17" s="172">
        <v>4</v>
      </c>
      <c r="C17" s="163"/>
      <c r="D17" s="229">
        <f>'Schedule A'!F22</f>
        <v>0</v>
      </c>
      <c r="E17" s="229"/>
      <c r="F17" s="229"/>
      <c r="G17" s="191">
        <f t="shared" si="0"/>
        <v>0</v>
      </c>
      <c r="H17" s="191"/>
      <c r="I17" s="84">
        <v>7.9500000000000001E-2</v>
      </c>
      <c r="J17" s="55">
        <f t="shared" si="1"/>
        <v>0</v>
      </c>
    </row>
    <row r="18" spans="1:10">
      <c r="A18" s="11" t="s">
        <v>30</v>
      </c>
      <c r="B18" s="172">
        <v>5</v>
      </c>
      <c r="C18" s="173"/>
      <c r="D18" s="234">
        <f>'Schedule A'!G22</f>
        <v>0</v>
      </c>
      <c r="E18" s="234"/>
      <c r="F18" s="234"/>
      <c r="G18" s="191">
        <f t="shared" si="0"/>
        <v>0</v>
      </c>
      <c r="H18" s="191"/>
      <c r="I18" s="84">
        <v>2.1499999999999998E-2</v>
      </c>
      <c r="J18" s="55">
        <f t="shared" si="1"/>
        <v>0</v>
      </c>
    </row>
    <row r="19" spans="1:10">
      <c r="A19" s="11" t="s">
        <v>31</v>
      </c>
      <c r="B19" s="172">
        <v>6</v>
      </c>
      <c r="C19" s="173"/>
      <c r="D19" s="234">
        <f>'Schedule A'!H22</f>
        <v>0</v>
      </c>
      <c r="E19" s="234"/>
      <c r="F19" s="234"/>
      <c r="G19" s="191">
        <f t="shared" si="0"/>
        <v>0</v>
      </c>
      <c r="H19" s="191"/>
      <c r="I19" s="84">
        <v>7.9500000000000001E-2</v>
      </c>
      <c r="J19" s="55">
        <f t="shared" si="1"/>
        <v>0</v>
      </c>
    </row>
    <row r="20" spans="1:10">
      <c r="A20" s="11" t="s">
        <v>33</v>
      </c>
      <c r="B20" s="172">
        <v>7</v>
      </c>
      <c r="C20" s="173"/>
      <c r="D20" s="234">
        <f>'Schedule A'!J22</f>
        <v>0</v>
      </c>
      <c r="E20" s="234"/>
      <c r="F20" s="234"/>
      <c r="G20" s="191">
        <f t="shared" si="0"/>
        <v>0</v>
      </c>
      <c r="H20" s="191"/>
      <c r="I20" s="84">
        <v>7.9500000000000001E-2</v>
      </c>
      <c r="J20" s="55">
        <f t="shared" si="1"/>
        <v>0</v>
      </c>
    </row>
    <row r="21" spans="1:10" ht="15.75" thickBot="1">
      <c r="A21" s="15" t="s">
        <v>86</v>
      </c>
      <c r="B21" s="176">
        <v>8</v>
      </c>
      <c r="C21" s="174"/>
      <c r="D21" s="238">
        <f>'Schedule A'!K22</f>
        <v>0</v>
      </c>
      <c r="E21" s="238"/>
      <c r="F21" s="238"/>
      <c r="G21" s="191">
        <f t="shared" si="0"/>
        <v>0</v>
      </c>
      <c r="H21" s="191"/>
      <c r="I21" s="85">
        <v>0.05</v>
      </c>
      <c r="J21" s="55">
        <f t="shared" ref="J21" si="2">ROUND(G21*I21,2)</f>
        <v>0</v>
      </c>
    </row>
    <row r="22" spans="1:10" ht="15.75" thickBot="1">
      <c r="A22" s="27" t="s">
        <v>87</v>
      </c>
      <c r="B22" s="29"/>
      <c r="C22" s="30"/>
      <c r="D22" s="30"/>
      <c r="E22" s="30"/>
      <c r="F22" s="30"/>
      <c r="G22" s="31"/>
      <c r="H22" s="31"/>
      <c r="I22" s="32"/>
      <c r="J22" s="56"/>
    </row>
    <row r="23" spans="1:10" ht="25.5" customHeight="1">
      <c r="A23" s="20" t="s">
        <v>88</v>
      </c>
      <c r="B23" s="28"/>
      <c r="C23" s="28" t="s">
        <v>89</v>
      </c>
      <c r="D23" s="235" t="s">
        <v>37</v>
      </c>
      <c r="E23" s="235"/>
      <c r="F23" s="235"/>
      <c r="G23" s="237" t="s">
        <v>90</v>
      </c>
      <c r="H23" s="237"/>
      <c r="I23" s="28" t="s">
        <v>22</v>
      </c>
      <c r="J23" s="57" t="s">
        <v>23</v>
      </c>
    </row>
    <row r="24" spans="1:10">
      <c r="A24" s="21" t="s">
        <v>39</v>
      </c>
      <c r="B24" s="172">
        <v>9</v>
      </c>
      <c r="C24" s="175">
        <v>75000</v>
      </c>
      <c r="D24" s="233" t="e">
        <f>+'Schedule A'!#REF!</f>
        <v>#REF!</v>
      </c>
      <c r="E24" s="234"/>
      <c r="F24" s="234"/>
      <c r="G24" s="189" t="e">
        <f t="shared" ref="G24:G30" si="3">SUM(C24-D24)</f>
        <v>#REF!</v>
      </c>
      <c r="H24" s="189"/>
      <c r="I24" s="25" t="s">
        <v>40</v>
      </c>
      <c r="J24" s="55" t="e">
        <f>SUM(G24*1)</f>
        <v>#REF!</v>
      </c>
    </row>
    <row r="25" spans="1:10">
      <c r="A25" s="21" t="s">
        <v>41</v>
      </c>
      <c r="B25" s="172">
        <v>10</v>
      </c>
      <c r="C25" s="173"/>
      <c r="D25" s="233" t="e">
        <f>+'Schedule A'!#REF!</f>
        <v>#REF!</v>
      </c>
      <c r="E25" s="234"/>
      <c r="F25" s="234"/>
      <c r="G25" s="189" t="e">
        <f t="shared" si="3"/>
        <v>#REF!</v>
      </c>
      <c r="H25" s="189"/>
      <c r="I25" s="25" t="s">
        <v>42</v>
      </c>
      <c r="J25" s="55" t="e">
        <f>SUM(G25*1.25)</f>
        <v>#REF!</v>
      </c>
    </row>
    <row r="26" spans="1:10">
      <c r="A26" s="21" t="s">
        <v>43</v>
      </c>
      <c r="B26" s="172">
        <v>11</v>
      </c>
      <c r="C26" s="173"/>
      <c r="D26" s="233" t="e">
        <f>+'Schedule A'!#REF!</f>
        <v>#REF!</v>
      </c>
      <c r="E26" s="234"/>
      <c r="F26" s="234"/>
      <c r="G26" s="189" t="e">
        <f t="shared" si="3"/>
        <v>#REF!</v>
      </c>
      <c r="H26" s="189"/>
      <c r="I26" s="25" t="s">
        <v>44</v>
      </c>
      <c r="J26" s="55"/>
    </row>
    <row r="27" spans="1:10">
      <c r="A27" s="21" t="s">
        <v>45</v>
      </c>
      <c r="B27" s="172">
        <v>12</v>
      </c>
      <c r="C27" s="173"/>
      <c r="D27" s="233" t="e">
        <f>+'Schedule A'!#REF!</f>
        <v>#REF!</v>
      </c>
      <c r="E27" s="234"/>
      <c r="F27" s="234"/>
      <c r="G27" s="189" t="e">
        <f t="shared" si="3"/>
        <v>#REF!</v>
      </c>
      <c r="H27" s="189"/>
      <c r="I27" s="25" t="s">
        <v>46</v>
      </c>
      <c r="J27" s="55"/>
    </row>
    <row r="28" spans="1:10" ht="15" customHeight="1">
      <c r="A28" s="21" t="s">
        <v>47</v>
      </c>
      <c r="B28" s="172">
        <v>13</v>
      </c>
      <c r="C28" s="173"/>
      <c r="D28" s="233" t="e">
        <f>+'Schedule A'!#REF!</f>
        <v>#REF!</v>
      </c>
      <c r="E28" s="234"/>
      <c r="F28" s="234"/>
      <c r="G28" s="189" t="e">
        <f t="shared" si="3"/>
        <v>#REF!</v>
      </c>
      <c r="H28" s="189"/>
      <c r="I28" s="25" t="s">
        <v>48</v>
      </c>
      <c r="J28" s="55"/>
    </row>
    <row r="29" spans="1:10" ht="15" customHeight="1">
      <c r="A29" s="21" t="s">
        <v>49</v>
      </c>
      <c r="B29" s="172">
        <v>14</v>
      </c>
      <c r="C29" s="173"/>
      <c r="D29" s="233" t="e">
        <f>+'Schedule A'!#REF!</f>
        <v>#REF!</v>
      </c>
      <c r="E29" s="234"/>
      <c r="F29" s="234"/>
      <c r="G29" s="189" t="e">
        <f t="shared" si="3"/>
        <v>#REF!</v>
      </c>
      <c r="H29" s="189"/>
      <c r="I29" s="25" t="s">
        <v>50</v>
      </c>
      <c r="J29" s="55"/>
    </row>
    <row r="30" spans="1:10">
      <c r="A30" s="21" t="s">
        <v>51</v>
      </c>
      <c r="B30" s="172">
        <v>15</v>
      </c>
      <c r="C30" s="175">
        <v>0</v>
      </c>
      <c r="D30" s="233" t="e">
        <f>+'Schedule A'!#REF!</f>
        <v>#REF!</v>
      </c>
      <c r="E30" s="234"/>
      <c r="F30" s="234"/>
      <c r="G30" s="189" t="e">
        <f t="shared" si="3"/>
        <v>#REF!</v>
      </c>
      <c r="H30" s="189"/>
      <c r="I30" s="25" t="s">
        <v>52</v>
      </c>
      <c r="J30" s="55" t="e">
        <f>G30*0.11</f>
        <v>#REF!</v>
      </c>
    </row>
    <row r="31" spans="1:10" ht="25.5" customHeight="1">
      <c r="A31" s="20" t="s">
        <v>85</v>
      </c>
      <c r="B31" s="172"/>
      <c r="C31" s="172" t="s">
        <v>91</v>
      </c>
      <c r="D31" s="235" t="s">
        <v>37</v>
      </c>
      <c r="E31" s="235"/>
      <c r="F31" s="235"/>
      <c r="G31" s="236" t="s">
        <v>92</v>
      </c>
      <c r="H31" s="236"/>
      <c r="I31" s="172" t="s">
        <v>22</v>
      </c>
      <c r="J31" s="57" t="s">
        <v>23</v>
      </c>
    </row>
    <row r="32" spans="1:10">
      <c r="A32" s="11" t="s">
        <v>57</v>
      </c>
      <c r="B32" s="172">
        <v>16</v>
      </c>
      <c r="C32" s="170">
        <v>800</v>
      </c>
      <c r="D32" s="202" t="e">
        <f>+'Schedule A'!#REF!</f>
        <v>#REF!</v>
      </c>
      <c r="E32" s="202"/>
      <c r="F32" s="202"/>
      <c r="G32" s="203" t="e">
        <f>C32-D32</f>
        <v>#REF!</v>
      </c>
      <c r="H32" s="203"/>
      <c r="I32" s="14">
        <v>3</v>
      </c>
      <c r="J32" s="55" t="e">
        <f>G32*I32</f>
        <v>#REF!</v>
      </c>
    </row>
    <row r="33" spans="1:10">
      <c r="A33" s="11" t="s">
        <v>58</v>
      </c>
      <c r="B33" s="172">
        <v>17</v>
      </c>
      <c r="C33" s="170">
        <v>0</v>
      </c>
      <c r="D33" s="202" t="e">
        <f>+'Schedule A'!#REF!</f>
        <v>#REF!</v>
      </c>
      <c r="E33" s="202"/>
      <c r="F33" s="202"/>
      <c r="G33" s="203" t="e">
        <f>C33-D33</f>
        <v>#REF!</v>
      </c>
      <c r="H33" s="203"/>
      <c r="I33" s="14">
        <v>0.84</v>
      </c>
      <c r="J33" s="55" t="e">
        <f>G33*I33</f>
        <v>#REF!</v>
      </c>
    </row>
    <row r="34" spans="1:10">
      <c r="A34" s="11" t="s">
        <v>59</v>
      </c>
      <c r="B34" s="172">
        <v>18</v>
      </c>
      <c r="C34" s="170">
        <v>0</v>
      </c>
      <c r="D34" s="202" t="e">
        <f>+'Schedule A'!#REF!</f>
        <v>#REF!</v>
      </c>
      <c r="E34" s="202"/>
      <c r="F34" s="202"/>
      <c r="G34" s="203" t="e">
        <f>C34-D34</f>
        <v>#REF!</v>
      </c>
      <c r="H34" s="203"/>
      <c r="I34" s="14">
        <v>0.25</v>
      </c>
      <c r="J34" s="55" t="e">
        <f>G34*I34</f>
        <v>#REF!</v>
      </c>
    </row>
    <row r="35" spans="1:10">
      <c r="A35" s="11" t="s">
        <v>60</v>
      </c>
      <c r="B35" s="172">
        <v>19</v>
      </c>
      <c r="C35" s="170">
        <v>0</v>
      </c>
      <c r="D35" s="202" t="e">
        <f>+'Schedule A'!#REF!</f>
        <v>#REF!</v>
      </c>
      <c r="E35" s="202"/>
      <c r="F35" s="202"/>
      <c r="G35" s="203" t="e">
        <f>C35-D35</f>
        <v>#REF!</v>
      </c>
      <c r="H35" s="203"/>
      <c r="I35" s="14">
        <v>0.16</v>
      </c>
      <c r="J35" s="55" t="e">
        <f>G35*I35</f>
        <v>#REF!</v>
      </c>
    </row>
    <row r="36" spans="1:10" ht="15.75" customHeight="1">
      <c r="A36" s="23"/>
      <c r="B36" s="172">
        <v>20</v>
      </c>
      <c r="C36" s="198" t="s">
        <v>93</v>
      </c>
      <c r="D36" s="198"/>
      <c r="E36" s="198"/>
      <c r="F36" s="198"/>
      <c r="G36" s="198"/>
      <c r="H36" s="198"/>
      <c r="I36" s="198"/>
      <c r="J36" s="55" t="e">
        <f>SUM(J14:J35)</f>
        <v>#REF!</v>
      </c>
    </row>
    <row r="37" spans="1:10" ht="15.75" customHeight="1">
      <c r="A37" s="22"/>
      <c r="B37" s="172">
        <v>21</v>
      </c>
      <c r="C37" s="198" t="s">
        <v>62</v>
      </c>
      <c r="D37" s="198"/>
      <c r="E37" s="198"/>
      <c r="F37" s="198"/>
      <c r="G37" s="198"/>
      <c r="H37" s="198"/>
      <c r="I37" s="198"/>
      <c r="J37" s="58"/>
    </row>
    <row r="38" spans="1:10" ht="15.75" customHeight="1">
      <c r="A38" s="22"/>
      <c r="B38" s="172">
        <v>22</v>
      </c>
      <c r="C38" s="198" t="s">
        <v>94</v>
      </c>
      <c r="D38" s="198"/>
      <c r="E38" s="198"/>
      <c r="F38" s="198"/>
      <c r="G38" s="198"/>
      <c r="H38" s="198"/>
      <c r="I38" s="198"/>
      <c r="J38" s="55" t="e">
        <f>SUM(J36:J37)</f>
        <v>#REF!</v>
      </c>
    </row>
    <row r="39" spans="1:10" ht="15.75" customHeight="1">
      <c r="A39" s="22"/>
      <c r="B39" s="172">
        <v>23</v>
      </c>
      <c r="C39" s="198" t="s">
        <v>63</v>
      </c>
      <c r="D39" s="198"/>
      <c r="E39" s="198"/>
      <c r="F39" s="198"/>
      <c r="G39" s="198"/>
      <c r="H39" s="198"/>
      <c r="I39" s="198"/>
      <c r="J39" s="58"/>
    </row>
    <row r="40" spans="1:10" ht="15.75" customHeight="1">
      <c r="A40" s="22"/>
      <c r="B40" s="172">
        <v>24</v>
      </c>
      <c r="C40" s="198" t="s">
        <v>64</v>
      </c>
      <c r="D40" s="198"/>
      <c r="E40" s="198"/>
      <c r="F40" s="198"/>
      <c r="G40" s="198"/>
      <c r="H40" s="198"/>
      <c r="I40" s="198"/>
      <c r="J40" s="58"/>
    </row>
    <row r="41" spans="1:10" ht="15.75" customHeight="1">
      <c r="A41" s="22"/>
      <c r="B41" s="172">
        <v>25</v>
      </c>
      <c r="C41" s="198" t="s">
        <v>65</v>
      </c>
      <c r="D41" s="198"/>
      <c r="E41" s="198"/>
      <c r="F41" s="198"/>
      <c r="G41" s="198"/>
      <c r="H41" s="198"/>
      <c r="I41" s="198"/>
      <c r="J41" s="58"/>
    </row>
    <row r="42" spans="1:10" ht="15.75" customHeight="1">
      <c r="A42" s="22"/>
      <c r="B42" s="172">
        <v>26</v>
      </c>
      <c r="C42" s="198" t="s">
        <v>95</v>
      </c>
      <c r="D42" s="198"/>
      <c r="E42" s="198"/>
      <c r="F42" s="198"/>
      <c r="G42" s="198"/>
      <c r="H42" s="198"/>
      <c r="I42" s="198"/>
      <c r="J42" s="55" t="e">
        <f>+SUM(J38:J41)</f>
        <v>#REF!</v>
      </c>
    </row>
    <row r="43" spans="1:10" ht="15.75" customHeight="1">
      <c r="A43" s="22"/>
      <c r="B43" s="176">
        <v>27</v>
      </c>
      <c r="C43" s="209" t="s">
        <v>96</v>
      </c>
      <c r="D43" s="209"/>
      <c r="E43" s="209"/>
      <c r="F43" s="209"/>
      <c r="G43" s="209"/>
      <c r="H43" s="209"/>
      <c r="I43" s="209"/>
      <c r="J43" s="59"/>
    </row>
    <row r="44" spans="1:10" s="10" customFormat="1" ht="24.95" customHeight="1">
      <c r="A44" s="210" t="s">
        <v>68</v>
      </c>
      <c r="B44" s="211"/>
      <c r="C44" s="211"/>
      <c r="D44" s="211"/>
      <c r="E44" s="211"/>
      <c r="F44" s="211"/>
      <c r="G44" s="211"/>
      <c r="H44" s="211"/>
      <c r="I44" s="211"/>
      <c r="J44" s="212"/>
    </row>
    <row r="45" spans="1:10">
      <c r="A45" s="213"/>
      <c r="B45" s="214"/>
      <c r="C45" s="214"/>
      <c r="D45" s="214"/>
      <c r="E45" s="214"/>
      <c r="F45" s="214"/>
      <c r="G45" s="214"/>
      <c r="H45" s="214"/>
      <c r="I45" s="214"/>
      <c r="J45" s="215"/>
    </row>
    <row r="46" spans="1:10" ht="22.5" customHeight="1">
      <c r="A46" s="207" t="s">
        <v>69</v>
      </c>
      <c r="B46" s="207"/>
      <c r="C46" s="207" t="s">
        <v>70</v>
      </c>
      <c r="D46" s="207"/>
      <c r="E46" s="208" t="s">
        <v>71</v>
      </c>
      <c r="F46" s="208"/>
      <c r="G46" s="208"/>
      <c r="H46" s="208"/>
      <c r="I46" s="167" t="s">
        <v>70</v>
      </c>
    </row>
  </sheetData>
  <sheetProtection sheet="1" objects="1" scenarios="1"/>
  <protectedRanges>
    <protectedRange password="CCC0" sqref="C14:F21" name="Range1"/>
  </protectedRanges>
  <mergeCells count="71">
    <mergeCell ref="C5:H5"/>
    <mergeCell ref="I5:J5"/>
    <mergeCell ref="C2:H2"/>
    <mergeCell ref="I2:J2"/>
    <mergeCell ref="C3:H3"/>
    <mergeCell ref="C4:H4"/>
    <mergeCell ref="I4:J4"/>
    <mergeCell ref="D15:F15"/>
    <mergeCell ref="G15:H15"/>
    <mergeCell ref="H6:J6"/>
    <mergeCell ref="C7:G7"/>
    <mergeCell ref="H7:J7"/>
    <mergeCell ref="H8:J8"/>
    <mergeCell ref="H9:J9"/>
    <mergeCell ref="A10:J10"/>
    <mergeCell ref="D11:J12"/>
    <mergeCell ref="D13:F13"/>
    <mergeCell ref="G13:H13"/>
    <mergeCell ref="D14:F14"/>
    <mergeCell ref="G14:H14"/>
    <mergeCell ref="D16:F16"/>
    <mergeCell ref="G16:H16"/>
    <mergeCell ref="D17:F17"/>
    <mergeCell ref="G17:H17"/>
    <mergeCell ref="D18:F18"/>
    <mergeCell ref="G18:H18"/>
    <mergeCell ref="D19:F19"/>
    <mergeCell ref="G19:H19"/>
    <mergeCell ref="D20:F20"/>
    <mergeCell ref="G20:H20"/>
    <mergeCell ref="D21:F21"/>
    <mergeCell ref="G21:H21"/>
    <mergeCell ref="D23:F23"/>
    <mergeCell ref="G23:H23"/>
    <mergeCell ref="D24:F24"/>
    <mergeCell ref="G24:H24"/>
    <mergeCell ref="D25:F25"/>
    <mergeCell ref="G25:H25"/>
    <mergeCell ref="D26:F26"/>
    <mergeCell ref="G26:H26"/>
    <mergeCell ref="D27:F27"/>
    <mergeCell ref="G27:H27"/>
    <mergeCell ref="D28:F28"/>
    <mergeCell ref="G28:H28"/>
    <mergeCell ref="D29:F29"/>
    <mergeCell ref="G29:H29"/>
    <mergeCell ref="D30:F30"/>
    <mergeCell ref="G30:H30"/>
    <mergeCell ref="D31:F31"/>
    <mergeCell ref="G31:H31"/>
    <mergeCell ref="C39:I39"/>
    <mergeCell ref="D32:F32"/>
    <mergeCell ref="G32:H32"/>
    <mergeCell ref="D33:F33"/>
    <mergeCell ref="G33:H33"/>
    <mergeCell ref="D34:F34"/>
    <mergeCell ref="G34:H34"/>
    <mergeCell ref="D35:F35"/>
    <mergeCell ref="G35:H35"/>
    <mergeCell ref="C36:I36"/>
    <mergeCell ref="C37:I37"/>
    <mergeCell ref="C38:I38"/>
    <mergeCell ref="A46:B46"/>
    <mergeCell ref="C46:D46"/>
    <mergeCell ref="E46:H46"/>
    <mergeCell ref="C40:I40"/>
    <mergeCell ref="C41:I41"/>
    <mergeCell ref="C42:I42"/>
    <mergeCell ref="C43:I43"/>
    <mergeCell ref="A44:J44"/>
    <mergeCell ref="A45:J45"/>
  </mergeCells>
  <printOptions horizontalCentered="1"/>
  <pageMargins left="0.2" right="0.2" top="0.05" bottom="0.11" header="0" footer="0"/>
  <pageSetup orientation="portrait" verticalDpi="1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22"/>
  <sheetViews>
    <sheetView showZeros="0" workbookViewId="0">
      <selection activeCell="C19" sqref="C19"/>
    </sheetView>
  </sheetViews>
  <sheetFormatPr defaultColWidth="9.140625" defaultRowHeight="15"/>
  <cols>
    <col min="1" max="2" width="10.7109375" customWidth="1"/>
    <col min="3" max="10" width="13.7109375" customWidth="1"/>
  </cols>
  <sheetData>
    <row r="1" spans="1:10" ht="15" customHeight="1">
      <c r="J1" s="66" t="s">
        <v>97</v>
      </c>
    </row>
    <row r="2" spans="1:10" ht="15" customHeight="1">
      <c r="I2" s="63" t="s">
        <v>98</v>
      </c>
      <c r="J2" s="65"/>
    </row>
    <row r="3" spans="1:10" ht="15" customHeight="1">
      <c r="C3" s="35"/>
      <c r="D3" s="35"/>
      <c r="E3" s="35"/>
      <c r="F3" s="35"/>
      <c r="G3" s="35"/>
      <c r="H3" s="35"/>
      <c r="I3" s="63" t="s">
        <v>99</v>
      </c>
      <c r="J3" s="70">
        <f>+'privilege tax'!C37</f>
        <v>0</v>
      </c>
    </row>
    <row r="4" spans="1:10" ht="21">
      <c r="C4" s="40" t="s">
        <v>1</v>
      </c>
      <c r="D4" s="40"/>
      <c r="E4" s="40"/>
      <c r="F4" s="40"/>
      <c r="G4" s="40"/>
      <c r="H4" s="40"/>
      <c r="I4" s="40"/>
      <c r="J4" s="40"/>
    </row>
    <row r="5" spans="1:10" ht="21">
      <c r="C5" s="40" t="s">
        <v>100</v>
      </c>
      <c r="D5" s="39"/>
      <c r="E5" s="39"/>
      <c r="F5" s="39"/>
      <c r="G5" s="39"/>
      <c r="H5" s="39"/>
      <c r="I5" s="39"/>
      <c r="J5" s="39"/>
    </row>
    <row r="6" spans="1:10">
      <c r="C6" s="38" t="s">
        <v>101</v>
      </c>
      <c r="D6" s="38"/>
      <c r="E6" s="38"/>
      <c r="F6" s="38"/>
      <c r="G6" s="38"/>
      <c r="H6" s="38"/>
      <c r="I6" s="38"/>
      <c r="J6" s="38"/>
    </row>
    <row r="7" spans="1:10" s="41" customFormat="1" ht="45" customHeight="1">
      <c r="A7" s="259" t="s">
        <v>102</v>
      </c>
      <c r="B7" s="259"/>
      <c r="C7" s="259"/>
      <c r="D7" s="259"/>
      <c r="E7" s="259"/>
      <c r="F7" s="259"/>
      <c r="G7" s="259"/>
      <c r="H7" s="259"/>
      <c r="I7" s="259"/>
      <c r="J7" s="259"/>
    </row>
    <row r="8" spans="1:10" ht="10.5" customHeight="1" thickBot="1">
      <c r="A8" s="260"/>
      <c r="B8" s="260"/>
      <c r="C8" s="260"/>
      <c r="D8" s="260"/>
      <c r="E8" s="260"/>
      <c r="F8" s="260"/>
      <c r="G8" s="260"/>
      <c r="H8" s="260"/>
      <c r="I8" s="260"/>
      <c r="J8" s="260"/>
    </row>
    <row r="9" spans="1:10" ht="15" customHeight="1">
      <c r="A9" s="261" t="s">
        <v>100</v>
      </c>
      <c r="B9" s="262"/>
      <c r="C9" s="53" t="s">
        <v>103</v>
      </c>
      <c r="D9" s="53" t="s">
        <v>104</v>
      </c>
      <c r="E9" s="53" t="s">
        <v>105</v>
      </c>
      <c r="F9" s="53" t="s">
        <v>106</v>
      </c>
      <c r="G9" s="53" t="s">
        <v>107</v>
      </c>
      <c r="H9" s="53" t="s">
        <v>108</v>
      </c>
      <c r="I9" s="53" t="s">
        <v>109</v>
      </c>
      <c r="J9" s="53" t="s">
        <v>110</v>
      </c>
    </row>
    <row r="10" spans="1:10" ht="30" customHeight="1" thickBot="1">
      <c r="A10" s="263" t="s">
        <v>111</v>
      </c>
      <c r="B10" s="264"/>
      <c r="C10" s="50"/>
      <c r="D10" s="50"/>
      <c r="E10" s="50"/>
      <c r="F10" s="50"/>
      <c r="G10" s="50"/>
      <c r="H10" s="50"/>
      <c r="I10" s="50"/>
      <c r="J10" s="50"/>
    </row>
    <row r="11" spans="1:10" ht="30" customHeight="1" thickBot="1">
      <c r="A11" s="257" t="s">
        <v>112</v>
      </c>
      <c r="B11" s="258"/>
      <c r="C11" s="50"/>
      <c r="D11" s="50"/>
      <c r="E11" s="50"/>
      <c r="F11" s="50"/>
      <c r="G11" s="50"/>
      <c r="H11" s="50"/>
      <c r="I11" s="50"/>
      <c r="J11" s="50"/>
    </row>
    <row r="12" spans="1:10" ht="30" customHeight="1" thickBot="1">
      <c r="A12" s="257" t="s">
        <v>113</v>
      </c>
      <c r="B12" s="258"/>
      <c r="C12" s="50"/>
      <c r="D12" s="50"/>
      <c r="E12" s="50"/>
      <c r="F12" s="50"/>
      <c r="G12" s="50"/>
      <c r="H12" s="50"/>
      <c r="I12" s="50"/>
      <c r="J12" s="50"/>
    </row>
    <row r="13" spans="1:10" ht="30" customHeight="1" thickBot="1">
      <c r="A13" s="257" t="s">
        <v>114</v>
      </c>
      <c r="B13" s="258"/>
      <c r="C13" s="50"/>
      <c r="D13" s="50"/>
      <c r="E13" s="50"/>
      <c r="F13" s="50"/>
      <c r="G13" s="50"/>
      <c r="H13" s="50"/>
      <c r="I13" s="50"/>
      <c r="J13" s="50"/>
    </row>
    <row r="14" spans="1:10" ht="30" customHeight="1" thickBot="1">
      <c r="A14" s="257" t="s">
        <v>115</v>
      </c>
      <c r="B14" s="258"/>
      <c r="C14" s="50"/>
      <c r="D14" s="50"/>
      <c r="E14" s="50"/>
      <c r="F14" s="50"/>
      <c r="G14" s="50"/>
      <c r="H14" s="50"/>
      <c r="I14" s="50"/>
      <c r="J14" s="50"/>
    </row>
    <row r="15" spans="1:10" ht="30" customHeight="1" thickBot="1">
      <c r="A15" s="257" t="s">
        <v>116</v>
      </c>
      <c r="B15" s="258"/>
      <c r="C15" s="50"/>
      <c r="D15" s="50"/>
      <c r="E15" s="50"/>
      <c r="F15" s="50"/>
      <c r="G15" s="50"/>
      <c r="H15" s="50"/>
      <c r="I15" s="50"/>
      <c r="J15" s="50"/>
    </row>
    <row r="16" spans="1:10" ht="30" customHeight="1" thickBot="1">
      <c r="A16" s="257" t="s">
        <v>117</v>
      </c>
      <c r="B16" s="258"/>
      <c r="C16" s="50"/>
      <c r="D16" s="50"/>
      <c r="E16" s="50"/>
      <c r="F16" s="50"/>
      <c r="G16" s="50"/>
      <c r="H16" s="50"/>
      <c r="I16" s="50"/>
      <c r="J16" s="50"/>
    </row>
    <row r="17" spans="1:10" ht="30" customHeight="1" thickBot="1">
      <c r="A17" s="257" t="s">
        <v>118</v>
      </c>
      <c r="B17" s="258"/>
      <c r="C17" s="50"/>
      <c r="D17" s="50"/>
      <c r="E17" s="50"/>
      <c r="F17" s="50"/>
      <c r="G17" s="50"/>
      <c r="H17" s="50"/>
      <c r="I17" s="50"/>
      <c r="J17" s="50"/>
    </row>
    <row r="18" spans="1:10" ht="30" customHeight="1" thickBot="1">
      <c r="A18" s="257" t="s">
        <v>119</v>
      </c>
      <c r="B18" s="258"/>
      <c r="C18" s="50"/>
      <c r="D18" s="50"/>
      <c r="E18" s="50"/>
      <c r="F18" s="50"/>
      <c r="G18" s="50"/>
      <c r="H18" s="50"/>
      <c r="I18" s="50"/>
      <c r="J18" s="50"/>
    </row>
    <row r="19" spans="1:10" ht="30" customHeight="1" thickBot="1">
      <c r="A19" s="257" t="s">
        <v>120</v>
      </c>
      <c r="B19" s="258"/>
      <c r="C19" s="51"/>
      <c r="D19" s="50"/>
      <c r="E19" s="50"/>
      <c r="F19" s="50"/>
      <c r="G19" s="50"/>
      <c r="H19" s="50"/>
      <c r="I19" s="50"/>
      <c r="J19" s="50"/>
    </row>
    <row r="20" spans="1:10" ht="30" customHeight="1" thickBot="1">
      <c r="A20" s="257" t="s">
        <v>121</v>
      </c>
      <c r="B20" s="258"/>
      <c r="C20" s="51"/>
      <c r="D20" s="50"/>
      <c r="E20" s="50"/>
      <c r="F20" s="50"/>
      <c r="G20" s="50"/>
      <c r="H20" s="50"/>
      <c r="I20" s="50"/>
      <c r="J20" s="50"/>
    </row>
    <row r="21" spans="1:10" ht="30" customHeight="1" thickBot="1">
      <c r="A21" s="257" t="s">
        <v>121</v>
      </c>
      <c r="B21" s="258"/>
      <c r="C21" s="51"/>
      <c r="D21" s="50"/>
      <c r="E21" s="50"/>
      <c r="F21" s="50"/>
      <c r="G21" s="50"/>
      <c r="H21" s="50"/>
      <c r="I21" s="50"/>
      <c r="J21" s="50"/>
    </row>
    <row r="22" spans="1:10" ht="30" customHeight="1" thickBot="1">
      <c r="A22" s="68" t="s">
        <v>122</v>
      </c>
      <c r="B22" s="33"/>
      <c r="C22" s="52">
        <f>SUM(C10:C20)</f>
        <v>0</v>
      </c>
      <c r="D22" s="51">
        <f t="shared" ref="D22:J22" si="0">SUM(D10:D20)</f>
        <v>0</v>
      </c>
      <c r="E22" s="51">
        <f t="shared" si="0"/>
        <v>0</v>
      </c>
      <c r="F22" s="51">
        <f t="shared" si="0"/>
        <v>0</v>
      </c>
      <c r="G22" s="51">
        <f t="shared" si="0"/>
        <v>0</v>
      </c>
      <c r="H22" s="51">
        <f t="shared" si="0"/>
        <v>0</v>
      </c>
      <c r="I22" s="51">
        <f t="shared" si="0"/>
        <v>0</v>
      </c>
      <c r="J22" s="51">
        <f t="shared" si="0"/>
        <v>0</v>
      </c>
    </row>
  </sheetData>
  <mergeCells count="15">
    <mergeCell ref="A12:B12"/>
    <mergeCell ref="A13:B13"/>
    <mergeCell ref="A14:B14"/>
    <mergeCell ref="A15:B15"/>
    <mergeCell ref="A16:B16"/>
    <mergeCell ref="A7:J7"/>
    <mergeCell ref="A8:J8"/>
    <mergeCell ref="A9:B9"/>
    <mergeCell ref="A10:B10"/>
    <mergeCell ref="A11:B11"/>
    <mergeCell ref="A18:B18"/>
    <mergeCell ref="A19:B19"/>
    <mergeCell ref="A20:B20"/>
    <mergeCell ref="A21:B21"/>
    <mergeCell ref="A17:B17"/>
  </mergeCells>
  <printOptions horizontalCentered="1"/>
  <pageMargins left="0.25" right="0.25" top="0.17" bottom="0.16" header="0.19" footer="0.16"/>
  <pageSetup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pageSetUpPr fitToPage="1"/>
  </sheetPr>
  <dimension ref="A1:N22"/>
  <sheetViews>
    <sheetView showGridLines="0" showZeros="0" topLeftCell="A15" zoomScaleNormal="100" workbookViewId="0">
      <selection activeCell="M5" sqref="M5"/>
    </sheetView>
  </sheetViews>
  <sheetFormatPr defaultRowHeight="15"/>
  <cols>
    <col min="1" max="2" width="10.7109375" customWidth="1"/>
    <col min="3" max="14" width="13.28515625" customWidth="1"/>
  </cols>
  <sheetData>
    <row r="1" spans="1:14" ht="20.100000000000001" customHeight="1">
      <c r="M1" s="61" t="s">
        <v>123</v>
      </c>
      <c r="N1" s="66"/>
    </row>
    <row r="2" spans="1:14" ht="20.100000000000001" customHeight="1">
      <c r="L2" s="63" t="s">
        <v>98</v>
      </c>
      <c r="M2" s="80">
        <f>+'Tax Return'!J3</f>
        <v>0</v>
      </c>
      <c r="N2" s="80">
        <f>+'Tax Return'!K3</f>
        <v>0</v>
      </c>
    </row>
    <row r="3" spans="1:14" ht="20.100000000000001" customHeight="1">
      <c r="C3" s="35"/>
      <c r="D3" s="35"/>
      <c r="E3" s="35"/>
      <c r="F3" s="35"/>
      <c r="G3" s="35"/>
      <c r="H3" s="35"/>
      <c r="I3" s="35"/>
      <c r="L3" s="63" t="s">
        <v>99</v>
      </c>
      <c r="M3" s="79">
        <f>+'Tax Return'!F6</f>
        <v>0</v>
      </c>
      <c r="N3" s="79">
        <f>+'Tax Return'!G6</f>
        <v>0</v>
      </c>
    </row>
    <row r="4" spans="1:14" ht="21">
      <c r="D4" s="40"/>
      <c r="E4" s="40"/>
      <c r="F4" s="61" t="s">
        <v>1</v>
      </c>
      <c r="G4" s="40"/>
      <c r="H4" s="40"/>
      <c r="I4" s="40"/>
    </row>
    <row r="5" spans="1:14" ht="21">
      <c r="D5" s="39"/>
      <c r="E5" s="39"/>
      <c r="F5" s="61" t="s">
        <v>100</v>
      </c>
      <c r="G5" s="39"/>
      <c r="H5" s="39"/>
      <c r="I5" s="39"/>
      <c r="J5" s="39"/>
      <c r="K5" s="39"/>
    </row>
    <row r="6" spans="1:14">
      <c r="D6" s="38"/>
      <c r="E6" s="38"/>
      <c r="F6" s="62" t="s">
        <v>101</v>
      </c>
      <c r="G6" s="38"/>
      <c r="H6" s="38"/>
      <c r="I6" s="38"/>
      <c r="J6" s="38"/>
      <c r="K6" s="38"/>
    </row>
    <row r="7" spans="1:14" s="41" customFormat="1" ht="45" customHeight="1">
      <c r="A7" s="265" t="s">
        <v>124</v>
      </c>
      <c r="B7" s="265"/>
      <c r="C7" s="265"/>
      <c r="D7" s="265"/>
      <c r="E7" s="265"/>
      <c r="F7" s="265"/>
      <c r="G7" s="265"/>
      <c r="H7" s="265"/>
      <c r="I7" s="265"/>
      <c r="J7" s="265"/>
      <c r="K7" s="265"/>
      <c r="L7" s="265"/>
      <c r="M7" s="265"/>
    </row>
    <row r="8" spans="1:14" ht="10.5" customHeight="1" thickBot="1">
      <c r="A8" s="260"/>
      <c r="B8" s="260"/>
      <c r="C8" s="260"/>
      <c r="D8" s="260"/>
      <c r="E8" s="260"/>
      <c r="F8" s="260"/>
      <c r="G8" s="260"/>
      <c r="H8" s="260"/>
      <c r="I8" s="260"/>
      <c r="J8" s="260"/>
      <c r="K8" s="260"/>
    </row>
    <row r="9" spans="1:14" ht="30" customHeight="1">
      <c r="A9" s="266" t="s">
        <v>100</v>
      </c>
      <c r="B9" s="267"/>
      <c r="C9" s="100" t="s">
        <v>103</v>
      </c>
      <c r="D9" s="100" t="s">
        <v>104</v>
      </c>
      <c r="E9" s="100" t="s">
        <v>105</v>
      </c>
      <c r="F9" s="100" t="s">
        <v>106</v>
      </c>
      <c r="G9" s="100" t="s">
        <v>107</v>
      </c>
      <c r="H9" s="100" t="s">
        <v>108</v>
      </c>
      <c r="I9" s="100" t="s">
        <v>109</v>
      </c>
      <c r="J9" s="100" t="s">
        <v>110</v>
      </c>
      <c r="K9" s="100" t="s">
        <v>125</v>
      </c>
      <c r="L9" s="100" t="s">
        <v>126</v>
      </c>
      <c r="M9" s="100" t="s">
        <v>127</v>
      </c>
      <c r="N9" s="100" t="s">
        <v>128</v>
      </c>
    </row>
    <row r="10" spans="1:14" ht="30" customHeight="1" thickBot="1">
      <c r="A10" s="263" t="s">
        <v>111</v>
      </c>
      <c r="B10" s="264"/>
      <c r="C10" s="50"/>
      <c r="D10" s="50"/>
      <c r="E10" s="50"/>
      <c r="F10" s="50"/>
      <c r="G10" s="50"/>
      <c r="H10" s="50"/>
      <c r="I10" s="50"/>
      <c r="J10" s="50"/>
      <c r="K10" s="50"/>
      <c r="L10" s="50"/>
      <c r="M10" s="50"/>
      <c r="N10" s="50"/>
    </row>
    <row r="11" spans="1:14" ht="30" customHeight="1" thickBot="1">
      <c r="A11" s="257" t="s">
        <v>112</v>
      </c>
      <c r="B11" s="258"/>
      <c r="C11" s="50"/>
      <c r="D11" s="50"/>
      <c r="E11" s="50"/>
      <c r="F11" s="50"/>
      <c r="G11" s="50"/>
      <c r="H11" s="50"/>
      <c r="I11" s="50"/>
      <c r="J11" s="50"/>
      <c r="K11" s="50"/>
      <c r="L11" s="50"/>
      <c r="M11" s="50"/>
      <c r="N11" s="50"/>
    </row>
    <row r="12" spans="1:14" ht="30" customHeight="1" thickBot="1">
      <c r="A12" s="257" t="s">
        <v>113</v>
      </c>
      <c r="B12" s="258"/>
      <c r="C12" s="50"/>
      <c r="D12" s="50"/>
      <c r="E12" s="50"/>
      <c r="F12" s="50"/>
      <c r="G12" s="50"/>
      <c r="H12" s="50"/>
      <c r="I12" s="50"/>
      <c r="J12" s="50"/>
      <c r="K12" s="50"/>
      <c r="L12" s="50"/>
      <c r="M12" s="50"/>
      <c r="N12" s="50"/>
    </row>
    <row r="13" spans="1:14" ht="30" customHeight="1" thickBot="1">
      <c r="A13" s="257" t="s">
        <v>114</v>
      </c>
      <c r="B13" s="258"/>
      <c r="C13" s="50"/>
      <c r="D13" s="50"/>
      <c r="E13" s="50"/>
      <c r="F13" s="50"/>
      <c r="G13" s="50"/>
      <c r="H13" s="50"/>
      <c r="I13" s="50"/>
      <c r="J13" s="50"/>
      <c r="K13" s="50"/>
      <c r="L13" s="50"/>
      <c r="M13" s="50"/>
      <c r="N13" s="50"/>
    </row>
    <row r="14" spans="1:14" ht="30" customHeight="1" thickBot="1">
      <c r="A14" s="257" t="s">
        <v>115</v>
      </c>
      <c r="B14" s="258"/>
      <c r="C14" s="50"/>
      <c r="D14" s="50"/>
      <c r="E14" s="50"/>
      <c r="F14" s="50"/>
      <c r="G14" s="50"/>
      <c r="H14" s="50"/>
      <c r="I14" s="50"/>
      <c r="J14" s="50"/>
      <c r="K14" s="50"/>
      <c r="L14" s="50"/>
      <c r="M14" s="50"/>
      <c r="N14" s="50"/>
    </row>
    <row r="15" spans="1:14" ht="30" customHeight="1" thickBot="1">
      <c r="A15" s="257" t="s">
        <v>116</v>
      </c>
      <c r="B15" s="258"/>
      <c r="C15" s="50"/>
      <c r="D15" s="50"/>
      <c r="E15" s="50"/>
      <c r="F15" s="50"/>
      <c r="G15" s="50"/>
      <c r="H15" s="50"/>
      <c r="I15" s="50"/>
      <c r="J15" s="50"/>
      <c r="K15" s="50"/>
      <c r="L15" s="50"/>
      <c r="M15" s="50"/>
      <c r="N15" s="50"/>
    </row>
    <row r="16" spans="1:14" ht="37.15" customHeight="1" thickBot="1">
      <c r="A16" s="257" t="s">
        <v>117</v>
      </c>
      <c r="B16" s="258"/>
      <c r="C16" s="50"/>
      <c r="D16" s="50"/>
      <c r="E16" s="50"/>
      <c r="F16" s="50"/>
      <c r="G16" s="50"/>
      <c r="H16" s="50"/>
      <c r="I16" s="50"/>
      <c r="J16" s="50"/>
      <c r="K16" s="50"/>
      <c r="L16" s="50"/>
      <c r="M16" s="50"/>
      <c r="N16" s="50"/>
    </row>
    <row r="17" spans="1:14" ht="30" customHeight="1" thickBot="1">
      <c r="A17" s="257" t="s">
        <v>118</v>
      </c>
      <c r="B17" s="258"/>
      <c r="C17" s="50"/>
      <c r="D17" s="50"/>
      <c r="E17" s="50"/>
      <c r="F17" s="50"/>
      <c r="G17" s="50"/>
      <c r="H17" s="50"/>
      <c r="I17" s="50"/>
      <c r="J17" s="50"/>
      <c r="K17" s="50"/>
      <c r="L17" s="50"/>
      <c r="M17" s="50"/>
      <c r="N17" s="50"/>
    </row>
    <row r="18" spans="1:14" ht="30" customHeight="1" thickBot="1">
      <c r="A18" s="257" t="s">
        <v>119</v>
      </c>
      <c r="B18" s="258"/>
      <c r="C18" s="50"/>
      <c r="D18" s="50"/>
      <c r="E18" s="50"/>
      <c r="F18" s="50"/>
      <c r="G18" s="50"/>
      <c r="H18" s="50"/>
      <c r="I18" s="50"/>
      <c r="J18" s="50"/>
      <c r="K18" s="50"/>
      <c r="L18" s="50"/>
      <c r="M18" s="50"/>
      <c r="N18" s="50"/>
    </row>
    <row r="19" spans="1:14" ht="30" customHeight="1" thickBot="1">
      <c r="A19" s="257" t="s">
        <v>120</v>
      </c>
      <c r="B19" s="258"/>
      <c r="C19" s="51"/>
      <c r="D19" s="50"/>
      <c r="E19" s="50"/>
      <c r="F19" s="50"/>
      <c r="G19" s="50"/>
      <c r="H19" s="50"/>
      <c r="I19" s="50"/>
      <c r="J19" s="50"/>
      <c r="K19" s="50"/>
      <c r="L19" s="50"/>
      <c r="M19" s="50"/>
      <c r="N19" s="50"/>
    </row>
    <row r="20" spans="1:14" ht="30" customHeight="1" thickBot="1">
      <c r="A20" s="257" t="s">
        <v>129</v>
      </c>
      <c r="B20" s="258"/>
      <c r="C20" s="51"/>
      <c r="D20" s="50"/>
      <c r="E20" s="50"/>
      <c r="F20" s="50"/>
      <c r="G20" s="50"/>
      <c r="H20" s="50"/>
      <c r="I20" s="50"/>
      <c r="J20" s="50"/>
      <c r="K20" s="50"/>
      <c r="L20" s="50"/>
      <c r="M20" s="50"/>
      <c r="N20" s="50"/>
    </row>
    <row r="21" spans="1:14" ht="30" customHeight="1" thickBot="1">
      <c r="A21" s="257" t="s">
        <v>121</v>
      </c>
      <c r="B21" s="258"/>
      <c r="C21" s="51"/>
      <c r="D21" s="50"/>
      <c r="E21" s="50"/>
      <c r="F21" s="50"/>
      <c r="G21" s="50"/>
      <c r="H21" s="50"/>
      <c r="I21" s="50"/>
      <c r="J21" s="50"/>
      <c r="K21" s="50"/>
      <c r="L21" s="50"/>
      <c r="M21" s="50"/>
      <c r="N21" s="50"/>
    </row>
    <row r="22" spans="1:14" ht="30" customHeight="1" thickBot="1">
      <c r="A22" s="101" t="s">
        <v>122</v>
      </c>
      <c r="B22" s="33"/>
      <c r="C22" s="50">
        <f>SUM(C10:C20)</f>
        <v>0</v>
      </c>
      <c r="D22" s="51">
        <f t="shared" ref="D22:K22" si="0">SUM(D10:D20)</f>
        <v>0</v>
      </c>
      <c r="E22" s="51">
        <f t="shared" si="0"/>
        <v>0</v>
      </c>
      <c r="F22" s="51">
        <f t="shared" si="0"/>
        <v>0</v>
      </c>
      <c r="G22" s="51">
        <f t="shared" si="0"/>
        <v>0</v>
      </c>
      <c r="H22" s="51">
        <f t="shared" si="0"/>
        <v>0</v>
      </c>
      <c r="I22" s="51">
        <f t="shared" si="0"/>
        <v>0</v>
      </c>
      <c r="J22" s="51">
        <f t="shared" si="0"/>
        <v>0</v>
      </c>
      <c r="K22" s="51">
        <f t="shared" si="0"/>
        <v>0</v>
      </c>
      <c r="L22" s="51">
        <f t="shared" ref="L22:M22" si="1">SUM(L10:L20)</f>
        <v>0</v>
      </c>
      <c r="M22" s="51">
        <f t="shared" si="1"/>
        <v>0</v>
      </c>
      <c r="N22" s="51">
        <f t="shared" ref="N22" si="2">SUM(N10:N20)</f>
        <v>0</v>
      </c>
    </row>
  </sheetData>
  <customSheetViews>
    <customSheetView guid="{D6C420C7-76C1-4DFC-893E-F4A924AE3216}" zeroValues="0" topLeftCell="A25">
      <selection activeCell="A48" sqref="A48"/>
      <pageMargins left="0" right="0" top="0" bottom="0" header="0" footer="0"/>
      <printOptions horizontalCentered="1"/>
      <pageSetup orientation="portrait" verticalDpi="0" r:id="rId1"/>
    </customSheetView>
  </customSheetViews>
  <mergeCells count="15">
    <mergeCell ref="A21:B21"/>
    <mergeCell ref="A7:M7"/>
    <mergeCell ref="A19:B19"/>
    <mergeCell ref="A20:B20"/>
    <mergeCell ref="A13:B13"/>
    <mergeCell ref="A14:B14"/>
    <mergeCell ref="A15:B15"/>
    <mergeCell ref="A16:B16"/>
    <mergeCell ref="A17:B17"/>
    <mergeCell ref="A11:B11"/>
    <mergeCell ref="A12:B12"/>
    <mergeCell ref="A18:B18"/>
    <mergeCell ref="A8:K8"/>
    <mergeCell ref="A9:B9"/>
    <mergeCell ref="A10:B10"/>
  </mergeCells>
  <printOptions horizontalCentered="1"/>
  <pageMargins left="0.25" right="0.25" top="0.17" bottom="0.16" header="0.19" footer="0.16"/>
  <pageSetup scale="74" fitToHeight="0" orientation="landscape" r:id="rId2"/>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J15"/>
  <sheetViews>
    <sheetView showGridLines="0" topLeftCell="A8" workbookViewId="0">
      <selection activeCell="I10" sqref="I10"/>
    </sheetView>
  </sheetViews>
  <sheetFormatPr defaultRowHeight="15"/>
  <cols>
    <col min="1" max="1" width="12.85546875" customWidth="1"/>
    <col min="3" max="9" width="13.7109375" customWidth="1"/>
  </cols>
  <sheetData>
    <row r="1" spans="1:10" ht="21">
      <c r="J1" s="66" t="s">
        <v>130</v>
      </c>
    </row>
    <row r="2" spans="1:10" ht="18.75">
      <c r="I2" s="63" t="s">
        <v>98</v>
      </c>
      <c r="J2" s="80"/>
    </row>
    <row r="3" spans="1:10" ht="18.75">
      <c r="C3" s="67"/>
      <c r="D3" s="67"/>
      <c r="E3" s="67"/>
      <c r="F3" s="67"/>
      <c r="G3" s="67"/>
      <c r="H3" s="67"/>
      <c r="I3" s="63" t="s">
        <v>99</v>
      </c>
      <c r="J3" s="79"/>
    </row>
    <row r="4" spans="1:10" ht="25.15" customHeight="1">
      <c r="C4" s="40" t="s">
        <v>1</v>
      </c>
      <c r="D4" s="40"/>
      <c r="E4" s="40"/>
      <c r="F4" s="40"/>
      <c r="G4" s="40"/>
      <c r="H4" s="40"/>
      <c r="I4" s="40"/>
      <c r="J4" s="40"/>
    </row>
    <row r="5" spans="1:10" ht="19.899999999999999" customHeight="1">
      <c r="C5" s="40" t="s">
        <v>131</v>
      </c>
      <c r="D5" s="39"/>
      <c r="E5" s="39"/>
      <c r="F5" s="39"/>
      <c r="G5" s="39"/>
      <c r="H5" s="39"/>
      <c r="I5" s="39"/>
      <c r="J5" s="39"/>
    </row>
    <row r="6" spans="1:10" ht="18" customHeight="1">
      <c r="C6" s="38" t="s">
        <v>132</v>
      </c>
      <c r="D6" s="38"/>
      <c r="E6" s="38"/>
      <c r="F6" s="38"/>
      <c r="G6" s="38"/>
      <c r="H6" s="38"/>
      <c r="I6" s="38"/>
      <c r="J6" s="38"/>
    </row>
    <row r="7" spans="1:10" ht="51" customHeight="1">
      <c r="A7" s="259" t="s">
        <v>133</v>
      </c>
      <c r="B7" s="259"/>
      <c r="C7" s="259"/>
      <c r="D7" s="259"/>
      <c r="E7" s="259"/>
      <c r="F7" s="259"/>
      <c r="G7" s="259"/>
      <c r="H7" s="259"/>
      <c r="I7" s="259"/>
      <c r="J7" s="259"/>
    </row>
    <row r="8" spans="1:10" ht="12.6" customHeight="1" thickBot="1">
      <c r="A8" s="45"/>
      <c r="B8" s="45"/>
      <c r="C8" s="46"/>
      <c r="D8" s="46"/>
      <c r="E8" s="46"/>
      <c r="F8" s="46"/>
      <c r="G8" s="46"/>
      <c r="H8" s="46"/>
      <c r="I8" s="46"/>
    </row>
    <row r="9" spans="1:10" ht="30" customHeight="1">
      <c r="A9" s="268" t="s">
        <v>134</v>
      </c>
      <c r="B9" s="269"/>
      <c r="C9" s="104" t="s">
        <v>135</v>
      </c>
      <c r="D9" s="104" t="s">
        <v>136</v>
      </c>
      <c r="E9" s="104" t="s">
        <v>137</v>
      </c>
      <c r="F9" s="104" t="s">
        <v>138</v>
      </c>
      <c r="G9" s="104" t="s">
        <v>139</v>
      </c>
      <c r="H9" s="104" t="s">
        <v>140</v>
      </c>
      <c r="I9" s="104" t="s">
        <v>141</v>
      </c>
      <c r="J9" s="44"/>
    </row>
    <row r="10" spans="1:10" ht="30" customHeight="1" thickBot="1">
      <c r="A10" s="263" t="s">
        <v>142</v>
      </c>
      <c r="B10" s="264"/>
      <c r="C10" s="54"/>
      <c r="D10" s="54"/>
      <c r="E10" s="54"/>
      <c r="F10" s="54"/>
      <c r="G10" s="54"/>
      <c r="H10" s="54"/>
      <c r="I10" s="54"/>
    </row>
    <row r="11" spans="1:10" ht="30" customHeight="1" thickBot="1">
      <c r="A11" s="257" t="s">
        <v>143</v>
      </c>
      <c r="B11" s="258"/>
      <c r="C11" s="54"/>
      <c r="D11" s="54"/>
      <c r="E11" s="54"/>
      <c r="F11" s="54"/>
      <c r="G11" s="54"/>
      <c r="H11" s="54"/>
      <c r="I11" s="54"/>
    </row>
    <row r="12" spans="1:10" ht="15.75" thickBot="1">
      <c r="A12" s="177" t="s">
        <v>144</v>
      </c>
      <c r="B12" s="178"/>
      <c r="C12" s="54"/>
      <c r="D12" s="54"/>
      <c r="E12" s="54"/>
      <c r="F12" s="54"/>
      <c r="G12" s="54"/>
      <c r="H12" s="54"/>
      <c r="I12" s="54"/>
    </row>
    <row r="13" spans="1:10" ht="15.75" thickBot="1">
      <c r="A13" s="102" t="s">
        <v>145</v>
      </c>
      <c r="B13" s="178"/>
      <c r="C13" s="54"/>
      <c r="D13" s="54"/>
      <c r="E13" s="54"/>
      <c r="F13" s="54"/>
      <c r="G13" s="54"/>
      <c r="H13" s="54"/>
      <c r="I13" s="54"/>
    </row>
    <row r="14" spans="1:10" ht="15.75" thickBot="1">
      <c r="A14" s="257" t="s">
        <v>121</v>
      </c>
      <c r="B14" s="258"/>
      <c r="C14" s="54"/>
      <c r="D14" s="54"/>
      <c r="E14" s="54"/>
      <c r="F14" s="54"/>
      <c r="G14" s="54"/>
      <c r="H14" s="54"/>
      <c r="I14" s="54"/>
    </row>
    <row r="15" spans="1:10" ht="15.75" thickBot="1">
      <c r="A15" s="103" t="s">
        <v>122</v>
      </c>
      <c r="B15" s="33"/>
      <c r="C15" s="54">
        <f>SUM(C10:C14)</f>
        <v>0</v>
      </c>
      <c r="D15" s="54">
        <f t="shared" ref="D15:I15" si="0">SUM(D10:D14)</f>
        <v>0</v>
      </c>
      <c r="E15" s="54">
        <f t="shared" si="0"/>
        <v>0</v>
      </c>
      <c r="F15" s="54">
        <f t="shared" si="0"/>
        <v>0</v>
      </c>
      <c r="G15" s="54">
        <f t="shared" si="0"/>
        <v>0</v>
      </c>
      <c r="H15" s="54">
        <f t="shared" si="0"/>
        <v>0</v>
      </c>
      <c r="I15" s="54">
        <f t="shared" si="0"/>
        <v>0</v>
      </c>
    </row>
  </sheetData>
  <mergeCells count="5">
    <mergeCell ref="A11:B11"/>
    <mergeCell ref="A14:B14"/>
    <mergeCell ref="A9:B9"/>
    <mergeCell ref="A10:B10"/>
    <mergeCell ref="A7:J7"/>
  </mergeCells>
  <pageMargins left="0.7" right="0.7" top="0.75" bottom="0.75" header="0.3" footer="0.3"/>
  <pageSetup scale="96" fitToHeight="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H21"/>
  <sheetViews>
    <sheetView showGridLines="0" topLeftCell="A11" zoomScaleNormal="100" workbookViewId="0">
      <selection activeCell="I20" sqref="I20"/>
    </sheetView>
  </sheetViews>
  <sheetFormatPr defaultRowHeight="15"/>
  <cols>
    <col min="1" max="1" width="27" customWidth="1"/>
    <col min="2" max="5" width="22.7109375" customWidth="1"/>
    <col min="6" max="6" width="9.85546875" customWidth="1"/>
  </cols>
  <sheetData>
    <row r="1" spans="1:8" ht="21">
      <c r="F1" s="66" t="s">
        <v>146</v>
      </c>
    </row>
    <row r="2" spans="1:8" ht="18.75">
      <c r="E2" s="63" t="s">
        <v>98</v>
      </c>
      <c r="F2" s="80"/>
    </row>
    <row r="3" spans="1:8" ht="18.75">
      <c r="A3" s="67"/>
      <c r="B3" s="67"/>
      <c r="C3" s="67"/>
      <c r="D3" s="67"/>
      <c r="E3" s="63" t="s">
        <v>99</v>
      </c>
      <c r="F3" s="79"/>
    </row>
    <row r="4" spans="1:8" ht="21">
      <c r="A4" s="40" t="s">
        <v>1</v>
      </c>
      <c r="B4" s="40"/>
      <c r="C4" s="40"/>
      <c r="D4" s="40"/>
      <c r="E4" s="40"/>
      <c r="F4" s="40"/>
      <c r="G4" s="40"/>
      <c r="H4" s="40"/>
    </row>
    <row r="5" spans="1:8" ht="21">
      <c r="A5" s="40" t="s">
        <v>147</v>
      </c>
      <c r="B5" s="39"/>
      <c r="C5" s="39"/>
      <c r="D5" s="39"/>
      <c r="E5" s="39"/>
      <c r="F5" s="39"/>
      <c r="G5" s="39"/>
      <c r="H5" s="39"/>
    </row>
    <row r="6" spans="1:8">
      <c r="A6" s="38" t="s">
        <v>148</v>
      </c>
      <c r="B6" s="38"/>
      <c r="C6" s="38"/>
      <c r="D6" s="38"/>
      <c r="E6" s="38"/>
      <c r="F6" s="38"/>
      <c r="G6" s="38"/>
      <c r="H6" s="38"/>
    </row>
    <row r="8" spans="1:8" ht="15.75" thickBot="1">
      <c r="B8" s="63"/>
      <c r="C8" s="105"/>
    </row>
    <row r="9" spans="1:8">
      <c r="A9" s="270"/>
      <c r="B9" s="111" t="s">
        <v>149</v>
      </c>
      <c r="C9" s="112" t="s">
        <v>150</v>
      </c>
      <c r="D9" s="112" t="s">
        <v>151</v>
      </c>
      <c r="E9" s="112" t="s">
        <v>152</v>
      </c>
    </row>
    <row r="10" spans="1:8">
      <c r="A10" s="271"/>
      <c r="B10" s="113" t="s">
        <v>153</v>
      </c>
      <c r="C10" s="114" t="s">
        <v>58</v>
      </c>
      <c r="D10" s="114" t="s">
        <v>154</v>
      </c>
      <c r="E10" s="114" t="s">
        <v>60</v>
      </c>
    </row>
    <row r="11" spans="1:8" ht="15.75" thickBot="1">
      <c r="A11" s="272"/>
      <c r="B11" s="115" t="s">
        <v>155</v>
      </c>
      <c r="C11" s="116" t="s">
        <v>155</v>
      </c>
      <c r="D11" s="116" t="s">
        <v>155</v>
      </c>
      <c r="E11" s="116" t="s">
        <v>155</v>
      </c>
    </row>
    <row r="12" spans="1:8" ht="25.15" customHeight="1" thickBot="1">
      <c r="A12" s="106" t="s">
        <v>156</v>
      </c>
      <c r="B12" s="144"/>
      <c r="C12" s="144"/>
      <c r="D12" s="144"/>
      <c r="E12" s="144"/>
    </row>
    <row r="13" spans="1:8" ht="25.15" customHeight="1" thickBot="1">
      <c r="A13" s="106" t="s">
        <v>157</v>
      </c>
      <c r="B13" s="144"/>
      <c r="C13" s="144"/>
      <c r="D13" s="144"/>
      <c r="E13" s="144"/>
    </row>
    <row r="14" spans="1:8" ht="15.6" customHeight="1">
      <c r="A14" s="107" t="s">
        <v>158</v>
      </c>
      <c r="B14" s="273"/>
      <c r="C14" s="273"/>
      <c r="D14" s="273"/>
      <c r="E14" s="273"/>
    </row>
    <row r="15" spans="1:8" ht="25.15" customHeight="1" thickBot="1">
      <c r="A15" s="108" t="s">
        <v>159</v>
      </c>
      <c r="B15" s="274"/>
      <c r="C15" s="274"/>
      <c r="D15" s="274"/>
      <c r="E15" s="274"/>
    </row>
    <row r="16" spans="1:8" ht="25.15" customHeight="1" thickBot="1">
      <c r="A16" s="108" t="s">
        <v>160</v>
      </c>
      <c r="B16" s="144"/>
      <c r="C16" s="144"/>
      <c r="D16" s="144"/>
      <c r="E16" s="144"/>
    </row>
    <row r="17" spans="1:5" ht="25.15" customHeight="1" thickBot="1">
      <c r="A17" s="108" t="s">
        <v>161</v>
      </c>
      <c r="B17" s="144"/>
      <c r="C17" s="144"/>
      <c r="D17" s="144"/>
      <c r="E17" s="144"/>
    </row>
    <row r="18" spans="1:5" ht="25.15" customHeight="1" thickBot="1">
      <c r="A18" s="108" t="s">
        <v>162</v>
      </c>
      <c r="B18" s="144"/>
      <c r="C18" s="144"/>
      <c r="D18" s="144"/>
      <c r="E18" s="144"/>
    </row>
    <row r="19" spans="1:5" ht="25.15" customHeight="1" thickBot="1">
      <c r="A19" s="108" t="s">
        <v>163</v>
      </c>
      <c r="B19" s="144"/>
      <c r="C19" s="144"/>
      <c r="D19" s="144"/>
      <c r="E19" s="144"/>
    </row>
    <row r="20" spans="1:5" ht="30" customHeight="1" thickBot="1">
      <c r="A20" s="109" t="s">
        <v>164</v>
      </c>
      <c r="B20" s="180"/>
      <c r="C20" s="180"/>
      <c r="D20" s="180"/>
      <c r="E20" s="180"/>
    </row>
    <row r="21" spans="1:5" ht="33.6" customHeight="1" thickBot="1">
      <c r="A21" s="110" t="s">
        <v>165</v>
      </c>
      <c r="B21" s="145"/>
      <c r="C21" s="145"/>
      <c r="D21" s="145"/>
      <c r="E21" s="145"/>
    </row>
  </sheetData>
  <mergeCells count="5">
    <mergeCell ref="A9:A11"/>
    <mergeCell ref="B14:B15"/>
    <mergeCell ref="C14:C15"/>
    <mergeCell ref="D14:D15"/>
    <mergeCell ref="E14:E15"/>
  </mergeCells>
  <pageMargins left="0.7" right="0.7" top="0.75" bottom="0.75" header="0.3" footer="0.3"/>
  <pageSetup scale="89" fitToHeight="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G25"/>
  <sheetViews>
    <sheetView showGridLines="0" topLeftCell="A8" zoomScaleNormal="100" workbookViewId="0">
      <selection activeCell="G5" sqref="G5"/>
    </sheetView>
  </sheetViews>
  <sheetFormatPr defaultColWidth="9.140625" defaultRowHeight="15"/>
  <cols>
    <col min="1" max="1" width="12.7109375" customWidth="1"/>
    <col min="2" max="2" width="16.7109375" customWidth="1"/>
    <col min="3" max="3" width="30.7109375" customWidth="1"/>
    <col min="4" max="4" width="34.7109375" customWidth="1"/>
    <col min="5" max="5" width="8.7109375" customWidth="1"/>
    <col min="6" max="6" width="12.7109375" customWidth="1"/>
    <col min="7" max="7" width="10.7109375" customWidth="1"/>
  </cols>
  <sheetData>
    <row r="1" spans="1:7">
      <c r="F1" s="36" t="s">
        <v>98</v>
      </c>
      <c r="G1" s="60"/>
    </row>
    <row r="2" spans="1:7">
      <c r="F2" s="36" t="s">
        <v>99</v>
      </c>
      <c r="G2" s="60"/>
    </row>
    <row r="3" spans="1:7" ht="33.75">
      <c r="A3" s="47"/>
      <c r="B3" s="47" t="s">
        <v>166</v>
      </c>
      <c r="C3" s="40"/>
      <c r="D3" s="40"/>
      <c r="E3" s="40"/>
      <c r="F3" s="40"/>
      <c r="G3" s="40"/>
    </row>
    <row r="4" spans="1:7" ht="19.5" thickBot="1">
      <c r="A4" s="43" t="s">
        <v>167</v>
      </c>
      <c r="B4" s="42"/>
      <c r="C4" s="42"/>
      <c r="D4" s="42"/>
      <c r="E4" s="42"/>
      <c r="F4" s="42"/>
      <c r="G4" s="42"/>
    </row>
    <row r="5" spans="1:7" ht="30" customHeight="1" thickBot="1">
      <c r="A5" s="123" t="s">
        <v>70</v>
      </c>
      <c r="B5" s="124" t="s">
        <v>168</v>
      </c>
      <c r="C5" s="124" t="s">
        <v>169</v>
      </c>
      <c r="D5" s="124" t="s">
        <v>170</v>
      </c>
      <c r="E5" s="125" t="s">
        <v>171</v>
      </c>
      <c r="F5" s="125" t="s">
        <v>172</v>
      </c>
      <c r="G5" s="126" t="s">
        <v>173</v>
      </c>
    </row>
    <row r="6" spans="1:7" ht="24.95" customHeight="1">
      <c r="A6" s="119"/>
      <c r="B6" s="120"/>
      <c r="C6" s="120"/>
      <c r="D6" s="120"/>
      <c r="E6" s="120"/>
      <c r="F6" s="121" t="s">
        <v>174</v>
      </c>
      <c r="G6" s="122"/>
    </row>
    <row r="7" spans="1:7" ht="24.95" customHeight="1">
      <c r="A7" s="117"/>
      <c r="B7" s="48"/>
      <c r="C7" s="48"/>
      <c r="D7" s="48"/>
      <c r="E7" s="48"/>
      <c r="F7" s="49" t="s">
        <v>174</v>
      </c>
      <c r="G7" s="118"/>
    </row>
    <row r="8" spans="1:7" ht="24.95" customHeight="1">
      <c r="A8" s="117"/>
      <c r="B8" s="48"/>
      <c r="C8" s="48"/>
      <c r="D8" s="48"/>
      <c r="E8" s="48"/>
      <c r="F8" s="49" t="s">
        <v>174</v>
      </c>
      <c r="G8" s="118"/>
    </row>
    <row r="9" spans="1:7" ht="24.95" customHeight="1">
      <c r="A9" s="117"/>
      <c r="B9" s="48"/>
      <c r="C9" s="48"/>
      <c r="D9" s="48"/>
      <c r="E9" s="48"/>
      <c r="F9" s="49" t="s">
        <v>174</v>
      </c>
      <c r="G9" s="118"/>
    </row>
    <row r="10" spans="1:7" ht="24.95" customHeight="1">
      <c r="A10" s="117"/>
      <c r="B10" s="48"/>
      <c r="C10" s="48"/>
      <c r="D10" s="48"/>
      <c r="E10" s="48"/>
      <c r="F10" s="49" t="s">
        <v>174</v>
      </c>
      <c r="G10" s="118"/>
    </row>
    <row r="11" spans="1:7" ht="24.95" customHeight="1">
      <c r="A11" s="117"/>
      <c r="B11" s="48"/>
      <c r="C11" s="48"/>
      <c r="D11" s="48"/>
      <c r="E11" s="48"/>
      <c r="F11" s="49" t="s">
        <v>174</v>
      </c>
      <c r="G11" s="118"/>
    </row>
    <row r="12" spans="1:7" ht="24.95" customHeight="1">
      <c r="A12" s="117"/>
      <c r="B12" s="48"/>
      <c r="C12" s="48"/>
      <c r="D12" s="48"/>
      <c r="E12" s="48"/>
      <c r="F12" s="49" t="s">
        <v>174</v>
      </c>
      <c r="G12" s="118"/>
    </row>
    <row r="13" spans="1:7" ht="24.95" customHeight="1">
      <c r="A13" s="117"/>
      <c r="B13" s="48"/>
      <c r="C13" s="48"/>
      <c r="D13" s="48"/>
      <c r="E13" s="48"/>
      <c r="F13" s="49" t="s">
        <v>174</v>
      </c>
      <c r="G13" s="118"/>
    </row>
    <row r="14" spans="1:7" ht="24.95" customHeight="1">
      <c r="A14" s="117"/>
      <c r="B14" s="48"/>
      <c r="C14" s="48"/>
      <c r="D14" s="48"/>
      <c r="E14" s="48"/>
      <c r="F14" s="49" t="s">
        <v>174</v>
      </c>
      <c r="G14" s="118"/>
    </row>
    <row r="15" spans="1:7" ht="24.95" customHeight="1">
      <c r="A15" s="117"/>
      <c r="B15" s="48"/>
      <c r="C15" s="48"/>
      <c r="D15" s="48"/>
      <c r="E15" s="48"/>
      <c r="F15" s="49" t="s">
        <v>174</v>
      </c>
      <c r="G15" s="118"/>
    </row>
    <row r="16" spans="1:7" ht="24.95" customHeight="1">
      <c r="A16" s="117"/>
      <c r="B16" s="48"/>
      <c r="C16" s="48"/>
      <c r="D16" s="48"/>
      <c r="E16" s="48"/>
      <c r="F16" s="49" t="s">
        <v>174</v>
      </c>
      <c r="G16" s="118"/>
    </row>
    <row r="17" spans="1:7" ht="24.95" customHeight="1">
      <c r="A17" s="117"/>
      <c r="B17" s="48"/>
      <c r="C17" s="48"/>
      <c r="D17" s="48"/>
      <c r="E17" s="48"/>
      <c r="F17" s="49" t="s">
        <v>174</v>
      </c>
      <c r="G17" s="118"/>
    </row>
    <row r="18" spans="1:7" ht="24.95" customHeight="1">
      <c r="A18" s="117"/>
      <c r="B18" s="48"/>
      <c r="C18" s="48"/>
      <c r="D18" s="48"/>
      <c r="E18" s="48"/>
      <c r="F18" s="49" t="s">
        <v>174</v>
      </c>
      <c r="G18" s="118"/>
    </row>
    <row r="19" spans="1:7" ht="24.95" customHeight="1">
      <c r="A19" s="117"/>
      <c r="B19" s="48"/>
      <c r="C19" s="48"/>
      <c r="D19" s="48"/>
      <c r="E19" s="48"/>
      <c r="F19" s="49" t="s">
        <v>174</v>
      </c>
      <c r="G19" s="118"/>
    </row>
    <row r="20" spans="1:7" ht="24.95" customHeight="1">
      <c r="A20" s="117"/>
      <c r="B20" s="48"/>
      <c r="C20" s="48"/>
      <c r="D20" s="48"/>
      <c r="E20" s="48"/>
      <c r="F20" s="49" t="s">
        <v>174</v>
      </c>
      <c r="G20" s="118"/>
    </row>
    <row r="21" spans="1:7" ht="24.95" customHeight="1">
      <c r="A21" s="117"/>
      <c r="B21" s="48"/>
      <c r="C21" s="48"/>
      <c r="D21" s="48"/>
      <c r="E21" s="48"/>
      <c r="F21" s="49" t="s">
        <v>174</v>
      </c>
      <c r="G21" s="118"/>
    </row>
    <row r="22" spans="1:7" ht="24.95" customHeight="1" thickBot="1">
      <c r="A22" s="127"/>
      <c r="B22" s="128"/>
      <c r="C22" s="128"/>
      <c r="D22" s="128"/>
      <c r="E22" s="128"/>
      <c r="F22" s="129" t="s">
        <v>174</v>
      </c>
      <c r="G22" s="130"/>
    </row>
    <row r="23" spans="1:7" ht="24.95" customHeight="1" thickBot="1">
      <c r="A23" s="136" t="s">
        <v>175</v>
      </c>
      <c r="B23" s="131"/>
      <c r="C23" s="131"/>
      <c r="D23" s="132" t="s">
        <v>176</v>
      </c>
      <c r="E23" s="133"/>
      <c r="F23" s="135">
        <f>SUM(F6:F22)</f>
        <v>0</v>
      </c>
      <c r="G23" s="134"/>
    </row>
    <row r="24" spans="1:7" ht="9.6" customHeight="1"/>
    <row r="25" spans="1:7">
      <c r="A25" s="67" t="s">
        <v>177</v>
      </c>
    </row>
  </sheetData>
  <pageMargins left="0.45" right="0.45" top="0.25" bottom="0" header="0.3" footer="0.3"/>
  <pageSetup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FB263C-FA8A-4120-BCBF-EBC2AADA412C}">
  <sheetPr>
    <pageSetUpPr fitToPage="1"/>
  </sheetPr>
  <dimension ref="A1:G25"/>
  <sheetViews>
    <sheetView topLeftCell="A10" zoomScaleNormal="100" workbookViewId="0">
      <selection activeCell="K9" sqref="K9"/>
    </sheetView>
  </sheetViews>
  <sheetFormatPr defaultColWidth="9.140625" defaultRowHeight="15"/>
  <cols>
    <col min="1" max="1" width="12.7109375" customWidth="1"/>
    <col min="2" max="2" width="16.7109375" customWidth="1"/>
    <col min="3" max="3" width="30.7109375" customWidth="1"/>
    <col min="4" max="4" width="34.7109375" customWidth="1"/>
    <col min="5" max="5" width="8.7109375" customWidth="1"/>
    <col min="6" max="6" width="12.7109375" customWidth="1"/>
    <col min="7" max="7" width="13.28515625" customWidth="1"/>
    <col min="8" max="8" width="0.140625" customWidth="1"/>
  </cols>
  <sheetData>
    <row r="1" spans="1:7">
      <c r="F1" s="36" t="s">
        <v>98</v>
      </c>
      <c r="G1" s="60"/>
    </row>
    <row r="2" spans="1:7">
      <c r="F2" s="36" t="s">
        <v>99</v>
      </c>
      <c r="G2" s="60"/>
    </row>
    <row r="3" spans="1:7" ht="33.75">
      <c r="A3" s="47"/>
      <c r="B3" s="47" t="s">
        <v>166</v>
      </c>
      <c r="C3" s="40"/>
      <c r="D3" s="40"/>
      <c r="E3" s="40"/>
      <c r="F3" s="40"/>
      <c r="G3" s="40"/>
    </row>
    <row r="4" spans="1:7" ht="19.5" thickBot="1">
      <c r="A4" s="43" t="s">
        <v>178</v>
      </c>
      <c r="B4" s="42"/>
      <c r="C4" s="42"/>
      <c r="D4" s="42"/>
      <c r="E4" s="42"/>
      <c r="F4" s="42"/>
      <c r="G4" s="42"/>
    </row>
    <row r="5" spans="1:7" ht="30" customHeight="1" thickBot="1">
      <c r="A5" s="123" t="s">
        <v>70</v>
      </c>
      <c r="B5" s="124" t="s">
        <v>168</v>
      </c>
      <c r="C5" s="124" t="s">
        <v>169</v>
      </c>
      <c r="D5" s="124" t="s">
        <v>170</v>
      </c>
      <c r="E5" s="125" t="s">
        <v>171</v>
      </c>
      <c r="F5" s="125" t="s">
        <v>172</v>
      </c>
      <c r="G5" s="126" t="s">
        <v>173</v>
      </c>
    </row>
    <row r="6" spans="1:7" ht="24.95" customHeight="1">
      <c r="A6" s="119"/>
      <c r="B6" s="120"/>
      <c r="C6" s="120"/>
      <c r="D6" s="120"/>
      <c r="E6" s="120"/>
      <c r="F6" s="121" t="s">
        <v>174</v>
      </c>
      <c r="G6" s="122"/>
    </row>
    <row r="7" spans="1:7" ht="24.95" customHeight="1">
      <c r="A7" s="117"/>
      <c r="B7" s="48"/>
      <c r="C7" s="48"/>
      <c r="D7" s="48"/>
      <c r="E7" s="48"/>
      <c r="F7" s="49" t="s">
        <v>174</v>
      </c>
      <c r="G7" s="118"/>
    </row>
    <row r="8" spans="1:7" ht="24.95" customHeight="1">
      <c r="A8" s="117"/>
      <c r="B8" s="48"/>
      <c r="C8" s="48"/>
      <c r="D8" s="48"/>
      <c r="E8" s="48"/>
      <c r="F8" s="49" t="s">
        <v>174</v>
      </c>
      <c r="G8" s="118"/>
    </row>
    <row r="9" spans="1:7" ht="24.95" customHeight="1">
      <c r="A9" s="117"/>
      <c r="B9" s="48"/>
      <c r="C9" s="48"/>
      <c r="D9" s="48"/>
      <c r="E9" s="48"/>
      <c r="F9" s="49" t="s">
        <v>174</v>
      </c>
      <c r="G9" s="118"/>
    </row>
    <row r="10" spans="1:7" ht="24.95" customHeight="1">
      <c r="A10" s="117"/>
      <c r="B10" s="48"/>
      <c r="C10" s="48"/>
      <c r="D10" s="48"/>
      <c r="E10" s="48"/>
      <c r="F10" s="49" t="s">
        <v>174</v>
      </c>
      <c r="G10" s="118"/>
    </row>
    <row r="11" spans="1:7" ht="24.95" customHeight="1">
      <c r="A11" s="117"/>
      <c r="B11" s="48"/>
      <c r="C11" s="48"/>
      <c r="D11" s="48"/>
      <c r="E11" s="48"/>
      <c r="F11" s="49" t="s">
        <v>174</v>
      </c>
      <c r="G11" s="118"/>
    </row>
    <row r="12" spans="1:7" ht="24.95" customHeight="1">
      <c r="A12" s="117"/>
      <c r="B12" s="48"/>
      <c r="C12" s="48"/>
      <c r="D12" s="48"/>
      <c r="E12" s="48"/>
      <c r="F12" s="49" t="s">
        <v>174</v>
      </c>
      <c r="G12" s="118"/>
    </row>
    <row r="13" spans="1:7" ht="24.95" customHeight="1">
      <c r="A13" s="117"/>
      <c r="B13" s="48"/>
      <c r="C13" s="48"/>
      <c r="D13" s="48"/>
      <c r="E13" s="48"/>
      <c r="F13" s="49" t="s">
        <v>174</v>
      </c>
      <c r="G13" s="118"/>
    </row>
    <row r="14" spans="1:7" ht="24.95" customHeight="1">
      <c r="A14" s="117"/>
      <c r="B14" s="48"/>
      <c r="C14" s="48"/>
      <c r="D14" s="48"/>
      <c r="E14" s="48"/>
      <c r="F14" s="49" t="s">
        <v>174</v>
      </c>
      <c r="G14" s="118"/>
    </row>
    <row r="15" spans="1:7" ht="24.95" customHeight="1">
      <c r="A15" s="117"/>
      <c r="B15" s="48"/>
      <c r="C15" s="48"/>
      <c r="D15" s="48"/>
      <c r="E15" s="48"/>
      <c r="F15" s="49" t="s">
        <v>174</v>
      </c>
      <c r="G15" s="118"/>
    </row>
    <row r="16" spans="1:7" ht="24.95" customHeight="1">
      <c r="A16" s="117"/>
      <c r="B16" s="48"/>
      <c r="C16" s="48"/>
      <c r="D16" s="48"/>
      <c r="E16" s="48"/>
      <c r="F16" s="49" t="s">
        <v>174</v>
      </c>
      <c r="G16" s="118"/>
    </row>
    <row r="17" spans="1:7" ht="24.95" customHeight="1">
      <c r="A17" s="117"/>
      <c r="B17" s="48"/>
      <c r="C17" s="48"/>
      <c r="D17" s="48"/>
      <c r="E17" s="48"/>
      <c r="F17" s="49" t="s">
        <v>174</v>
      </c>
      <c r="G17" s="118"/>
    </row>
    <row r="18" spans="1:7" ht="24.95" customHeight="1">
      <c r="A18" s="117"/>
      <c r="B18" s="48"/>
      <c r="C18" s="48"/>
      <c r="D18" s="48"/>
      <c r="E18" s="48"/>
      <c r="F18" s="49" t="s">
        <v>174</v>
      </c>
      <c r="G18" s="118"/>
    </row>
    <row r="19" spans="1:7" ht="24.95" customHeight="1">
      <c r="A19" s="117"/>
      <c r="B19" s="48"/>
      <c r="C19" s="48"/>
      <c r="D19" s="48"/>
      <c r="E19" s="48"/>
      <c r="F19" s="49" t="s">
        <v>174</v>
      </c>
      <c r="G19" s="118"/>
    </row>
    <row r="20" spans="1:7" ht="24.95" customHeight="1">
      <c r="A20" s="117"/>
      <c r="B20" s="48"/>
      <c r="C20" s="48"/>
      <c r="D20" s="48"/>
      <c r="E20" s="48"/>
      <c r="F20" s="49" t="s">
        <v>174</v>
      </c>
      <c r="G20" s="118"/>
    </row>
    <row r="21" spans="1:7" ht="24.95" customHeight="1">
      <c r="A21" s="117"/>
      <c r="B21" s="48"/>
      <c r="C21" s="48"/>
      <c r="D21" s="48"/>
      <c r="E21" s="48"/>
      <c r="F21" s="49" t="s">
        <v>174</v>
      </c>
      <c r="G21" s="118"/>
    </row>
    <row r="22" spans="1:7" ht="24.95" customHeight="1" thickBot="1">
      <c r="A22" s="127"/>
      <c r="B22" s="128"/>
      <c r="C22" s="128"/>
      <c r="D22" s="128"/>
      <c r="E22" s="128"/>
      <c r="F22" s="129" t="s">
        <v>174</v>
      </c>
      <c r="G22" s="130"/>
    </row>
    <row r="23" spans="1:7" ht="24.95" customHeight="1" thickBot="1">
      <c r="A23" s="136" t="s">
        <v>175</v>
      </c>
      <c r="B23" s="131"/>
      <c r="C23" s="131"/>
      <c r="D23" s="132" t="s">
        <v>176</v>
      </c>
      <c r="E23" s="133"/>
      <c r="F23" s="135">
        <f>SUM(F6:F22)</f>
        <v>0</v>
      </c>
      <c r="G23" s="134"/>
    </row>
    <row r="24" spans="1:7" ht="9.6" customHeight="1"/>
    <row r="25" spans="1:7">
      <c r="A25" s="67" t="s">
        <v>177</v>
      </c>
    </row>
  </sheetData>
  <pageMargins left="0.7" right="0.7" top="0.75" bottom="0.75" header="0.3" footer="0.3"/>
  <pageSetup scale="88"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26"/>
  <sheetViews>
    <sheetView showGridLines="0" zoomScaleNormal="100" workbookViewId="0">
      <selection activeCell="D9" sqref="D9"/>
    </sheetView>
  </sheetViews>
  <sheetFormatPr defaultColWidth="9.140625" defaultRowHeight="15"/>
  <cols>
    <col min="1" max="2" width="16.7109375" customWidth="1"/>
    <col min="3" max="3" width="30.7109375" customWidth="1"/>
    <col min="4" max="4" width="34.7109375" customWidth="1"/>
    <col min="5" max="5" width="13.28515625" customWidth="1"/>
    <col min="6" max="6" width="12.7109375" customWidth="1"/>
    <col min="7" max="7" width="10.7109375" customWidth="1"/>
  </cols>
  <sheetData>
    <row r="1" spans="1:7">
      <c r="F1" s="36" t="s">
        <v>98</v>
      </c>
      <c r="G1" s="60"/>
    </row>
    <row r="2" spans="1:7">
      <c r="F2" s="36" t="s">
        <v>99</v>
      </c>
      <c r="G2" s="60"/>
    </row>
    <row r="3" spans="1:7" ht="33.75">
      <c r="A3" s="47"/>
      <c r="B3" s="47" t="s">
        <v>166</v>
      </c>
      <c r="C3" s="40"/>
      <c r="D3" s="40"/>
      <c r="E3" s="40"/>
      <c r="F3" s="40"/>
      <c r="G3" s="40"/>
    </row>
    <row r="4" spans="1:7" ht="19.5" thickBot="1">
      <c r="A4" s="43" t="s">
        <v>179</v>
      </c>
      <c r="B4" s="42"/>
      <c r="C4" s="42"/>
      <c r="D4" s="42"/>
      <c r="E4" s="42"/>
      <c r="F4" s="42"/>
      <c r="G4" s="42"/>
    </row>
    <row r="5" spans="1:7" ht="30" customHeight="1" thickBot="1">
      <c r="A5" s="123" t="s">
        <v>70</v>
      </c>
      <c r="B5" s="124" t="s">
        <v>168</v>
      </c>
      <c r="C5" s="124" t="s">
        <v>169</v>
      </c>
      <c r="D5" s="124" t="s">
        <v>170</v>
      </c>
      <c r="E5" s="125" t="s">
        <v>171</v>
      </c>
      <c r="F5" s="125" t="s">
        <v>172</v>
      </c>
      <c r="G5" s="126" t="s">
        <v>173</v>
      </c>
    </row>
    <row r="6" spans="1:7" ht="24.95" customHeight="1">
      <c r="A6" s="119"/>
      <c r="B6" s="120"/>
      <c r="C6" s="120"/>
      <c r="D6" s="120"/>
      <c r="E6" s="120"/>
      <c r="F6" s="121" t="s">
        <v>174</v>
      </c>
      <c r="G6" s="122"/>
    </row>
    <row r="7" spans="1:7" ht="24.95" customHeight="1">
      <c r="A7" s="117"/>
      <c r="B7" s="48"/>
      <c r="C7" s="48"/>
      <c r="D7" s="48"/>
      <c r="E7" s="48"/>
      <c r="F7" s="49" t="s">
        <v>174</v>
      </c>
      <c r="G7" s="118"/>
    </row>
    <row r="8" spans="1:7" ht="24.95" customHeight="1">
      <c r="A8" s="117"/>
      <c r="B8" s="48"/>
      <c r="C8" s="48"/>
      <c r="D8" s="48"/>
      <c r="E8" s="48"/>
      <c r="F8" s="49" t="s">
        <v>174</v>
      </c>
      <c r="G8" s="118"/>
    </row>
    <row r="9" spans="1:7" ht="24.95" customHeight="1">
      <c r="A9" s="117"/>
      <c r="B9" s="48"/>
      <c r="C9" s="48"/>
      <c r="D9" s="48"/>
      <c r="E9" s="48"/>
      <c r="F9" s="49" t="s">
        <v>174</v>
      </c>
      <c r="G9" s="118"/>
    </row>
    <row r="10" spans="1:7" ht="24.95" customHeight="1">
      <c r="A10" s="117"/>
      <c r="B10" s="48"/>
      <c r="C10" s="48"/>
      <c r="D10" s="48"/>
      <c r="E10" s="48"/>
      <c r="F10" s="49" t="s">
        <v>174</v>
      </c>
      <c r="G10" s="118"/>
    </row>
    <row r="11" spans="1:7" ht="24.95" customHeight="1">
      <c r="A11" s="117"/>
      <c r="B11" s="48"/>
      <c r="C11" s="48"/>
      <c r="D11" s="48"/>
      <c r="E11" s="48"/>
      <c r="F11" s="49" t="s">
        <v>174</v>
      </c>
      <c r="G11" s="118"/>
    </row>
    <row r="12" spans="1:7" ht="24.95" customHeight="1">
      <c r="A12" s="117"/>
      <c r="B12" s="48"/>
      <c r="C12" s="48"/>
      <c r="D12" s="48"/>
      <c r="E12" s="48"/>
      <c r="F12" s="49" t="s">
        <v>174</v>
      </c>
      <c r="G12" s="118"/>
    </row>
    <row r="13" spans="1:7" ht="24.95" customHeight="1">
      <c r="A13" s="117"/>
      <c r="B13" s="48"/>
      <c r="C13" s="48"/>
      <c r="D13" s="48"/>
      <c r="E13" s="48"/>
      <c r="F13" s="49" t="s">
        <v>174</v>
      </c>
      <c r="G13" s="118"/>
    </row>
    <row r="14" spans="1:7" ht="24.95" customHeight="1">
      <c r="A14" s="117"/>
      <c r="B14" s="48"/>
      <c r="C14" s="48"/>
      <c r="D14" s="48"/>
      <c r="E14" s="48"/>
      <c r="F14" s="49" t="s">
        <v>174</v>
      </c>
      <c r="G14" s="118"/>
    </row>
    <row r="15" spans="1:7" ht="24.95" customHeight="1">
      <c r="A15" s="117"/>
      <c r="B15" s="48"/>
      <c r="C15" s="48"/>
      <c r="D15" s="48"/>
      <c r="E15" s="48"/>
      <c r="F15" s="49" t="s">
        <v>174</v>
      </c>
      <c r="G15" s="118"/>
    </row>
    <row r="16" spans="1:7" ht="24.95" customHeight="1">
      <c r="A16" s="117"/>
      <c r="B16" s="48"/>
      <c r="C16" s="48"/>
      <c r="D16" s="48"/>
      <c r="E16" s="48"/>
      <c r="F16" s="49" t="s">
        <v>174</v>
      </c>
      <c r="G16" s="118"/>
    </row>
    <row r="17" spans="1:7" ht="24.95" customHeight="1">
      <c r="A17" s="117"/>
      <c r="B17" s="48"/>
      <c r="C17" s="48"/>
      <c r="D17" s="48"/>
      <c r="E17" s="48"/>
      <c r="F17" s="49" t="s">
        <v>174</v>
      </c>
      <c r="G17" s="118"/>
    </row>
    <row r="18" spans="1:7" ht="24.95" customHeight="1">
      <c r="A18" s="117"/>
      <c r="B18" s="48"/>
      <c r="C18" s="48"/>
      <c r="D18" s="48"/>
      <c r="E18" s="48"/>
      <c r="F18" s="49" t="s">
        <v>174</v>
      </c>
      <c r="G18" s="118"/>
    </row>
    <row r="19" spans="1:7" ht="24.95" customHeight="1">
      <c r="A19" s="117"/>
      <c r="B19" s="48"/>
      <c r="C19" s="48"/>
      <c r="D19" s="48"/>
      <c r="E19" s="48"/>
      <c r="F19" s="49" t="s">
        <v>174</v>
      </c>
      <c r="G19" s="118"/>
    </row>
    <row r="20" spans="1:7" ht="24.95" customHeight="1">
      <c r="A20" s="117"/>
      <c r="B20" s="48"/>
      <c r="C20" s="48"/>
      <c r="D20" s="48"/>
      <c r="E20" s="48"/>
      <c r="F20" s="49" t="s">
        <v>174</v>
      </c>
      <c r="G20" s="118"/>
    </row>
    <row r="21" spans="1:7" ht="24.95" customHeight="1">
      <c r="A21" s="117"/>
      <c r="B21" s="48"/>
      <c r="C21" s="48"/>
      <c r="D21" s="48"/>
      <c r="E21" s="48"/>
      <c r="F21" s="49" t="s">
        <v>174</v>
      </c>
      <c r="G21" s="118"/>
    </row>
    <row r="22" spans="1:7" ht="24.95" customHeight="1">
      <c r="A22" s="117"/>
      <c r="B22" s="48"/>
      <c r="C22" s="48"/>
      <c r="D22" s="48"/>
      <c r="E22" s="48"/>
      <c r="F22" s="49" t="s">
        <v>174</v>
      </c>
      <c r="G22" s="118"/>
    </row>
    <row r="23" spans="1:7" ht="24.95" customHeight="1" thickBot="1">
      <c r="A23" s="127"/>
      <c r="B23" s="128"/>
      <c r="C23" s="128"/>
      <c r="D23" s="128"/>
      <c r="E23" s="128"/>
      <c r="F23" s="129" t="s">
        <v>174</v>
      </c>
      <c r="G23" s="130"/>
    </row>
    <row r="24" spans="1:7" ht="24.95" customHeight="1" thickBot="1">
      <c r="A24" s="123" t="s">
        <v>175</v>
      </c>
      <c r="B24" s="131"/>
      <c r="C24" s="131"/>
      <c r="D24" s="132" t="s">
        <v>176</v>
      </c>
      <c r="E24" s="133"/>
      <c r="F24" s="135">
        <f>SUM(F6:F23)</f>
        <v>0</v>
      </c>
      <c r="G24" s="134"/>
    </row>
    <row r="26" spans="1:7">
      <c r="A26" s="67" t="s">
        <v>177</v>
      </c>
    </row>
  </sheetData>
  <pageMargins left="0.45" right="0.45" top="0.25" bottom="0" header="0.3" footer="0.3"/>
  <pageSetup scale="94"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FFF1991-F391-48B5-989B-2D9DB774B53D}"/>
</file>

<file path=customXml/itemProps2.xml><?xml version="1.0" encoding="utf-8"?>
<ds:datastoreItem xmlns:ds="http://schemas.openxmlformats.org/officeDocument/2006/customXml" ds:itemID="{3A2CE192-AC47-4C01-832F-63F0EF37430C}"/>
</file>

<file path=customXml/itemProps3.xml><?xml version="1.0" encoding="utf-8"?>
<ds:datastoreItem xmlns:ds="http://schemas.openxmlformats.org/officeDocument/2006/customXml" ds:itemID="{87957C5D-7654-4626-B27D-0E88CD411126}"/>
</file>

<file path=docProps/app.xml><?xml version="1.0" encoding="utf-8"?>
<Properties xmlns="http://schemas.openxmlformats.org/officeDocument/2006/extended-properties" xmlns:vt="http://schemas.openxmlformats.org/officeDocument/2006/docPropsVTypes">
  <Application>Microsoft Excel Online</Application>
  <Manager/>
  <Company>Casino Arizona</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michaelw</dc:creator>
  <cp:keywords/>
  <dc:description/>
  <cp:lastModifiedBy/>
  <cp:revision/>
  <dcterms:created xsi:type="dcterms:W3CDTF">2010-05-28T16:28:51Z</dcterms:created>
  <dcterms:modified xsi:type="dcterms:W3CDTF">2025-08-18T17:53:21Z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580187775</vt:i4>
  </property>
  <property fmtid="{D5CDD505-2E9C-101B-9397-08002B2CF9AE}" pid="3" name="_NewReviewCycle">
    <vt:lpwstr/>
  </property>
  <property fmtid="{D5CDD505-2E9C-101B-9397-08002B2CF9AE}" pid="4" name="_EmailSubject">
    <vt:lpwstr>I forgot to attach the attachments.  </vt:lpwstr>
  </property>
  <property fmtid="{D5CDD505-2E9C-101B-9397-08002B2CF9AE}" pid="5" name="_AuthorEmail">
    <vt:lpwstr>Connie.Reifschneider@SRPMIC-nsn.gov</vt:lpwstr>
  </property>
  <property fmtid="{D5CDD505-2E9C-101B-9397-08002B2CF9AE}" pid="6" name="_AuthorEmailDisplayName">
    <vt:lpwstr>Reifschneider, Connie</vt:lpwstr>
  </property>
  <property fmtid="{D5CDD505-2E9C-101B-9397-08002B2CF9AE}" pid="8" name="_PreviousAdHocReviewCycleID">
    <vt:i4>526843785</vt:i4>
  </property>
</Properties>
</file>